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ell\Desktop\work forecasts\"/>
    </mc:Choice>
  </mc:AlternateContent>
  <bookViews>
    <workbookView xWindow="0" yWindow="0" windowWidth="19200" windowHeight="9045"/>
  </bookViews>
  <sheets>
    <sheet name="Annual Forecast" sheetId="1" r:id="rId1"/>
    <sheet name="Q1 Forecast" sheetId="2" r:id="rId2"/>
    <sheet name="Q2 Forecast" sheetId="6" r:id="rId3"/>
    <sheet name="Q3 Forecast" sheetId="8" r:id="rId4"/>
    <sheet name="Q4 Forecast" sheetId="9" r:id="rId5"/>
  </sheets>
  <definedNames>
    <definedName name="Ai" localSheetId="0">#REF!</definedName>
    <definedName name="Ai" localSheetId="1">#REF!</definedName>
    <definedName name="Ai" localSheetId="2">#REF!</definedName>
    <definedName name="Ai" localSheetId="3">#REF!</definedName>
    <definedName name="Ai" localSheetId="4">#REF!</definedName>
    <definedName name="Ai">#REF!</definedName>
    <definedName name="_xlnm.Print_Area" localSheetId="0">'Annual Forecast'!$A$1:$AB$71</definedName>
    <definedName name="_xlnm.Print_Area" localSheetId="1">'Q1 Forecast'!$A$1:$I$69</definedName>
    <definedName name="_xlnm.Print_Area" localSheetId="2">'Q2 Forecast'!$A$1:$I$69</definedName>
    <definedName name="_xlnm.Print_Area" localSheetId="3">'Q3 Forecast'!$A$1:$I$69</definedName>
    <definedName name="_xlnm.Print_Area" localSheetId="4">'Q4 Forecast'!$A$1:$I$69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1" i="1" l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7" i="1"/>
  <c r="AB46" i="1"/>
  <c r="AB45" i="1"/>
  <c r="AB44" i="1"/>
  <c r="AB43" i="1"/>
  <c r="AB42" i="1"/>
  <c r="AB48" i="1"/>
  <c r="AB6" i="1"/>
  <c r="AB9" i="1"/>
  <c r="AB37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8" i="1"/>
  <c r="G107" i="6"/>
  <c r="G107" i="8"/>
  <c r="G107" i="9"/>
  <c r="G107" i="2"/>
  <c r="E107" i="6"/>
  <c r="E107" i="8"/>
  <c r="E107" i="9"/>
  <c r="E107" i="2"/>
  <c r="C107" i="6"/>
  <c r="C107" i="8"/>
  <c r="C107" i="9"/>
  <c r="C107" i="2"/>
  <c r="Y37" i="1"/>
  <c r="Y74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C37" i="1"/>
  <c r="W74" i="1"/>
  <c r="U74" i="1"/>
  <c r="S74" i="1"/>
  <c r="Q74" i="1"/>
  <c r="O74" i="1"/>
  <c r="M74" i="1"/>
  <c r="K74" i="1"/>
  <c r="I74" i="1"/>
  <c r="G74" i="1"/>
  <c r="E74" i="1"/>
  <c r="C74" i="1"/>
  <c r="Z43" i="1"/>
  <c r="Z44" i="1"/>
  <c r="H66" i="9"/>
  <c r="H99" i="9"/>
  <c r="H67" i="9"/>
  <c r="H100" i="9"/>
  <c r="G66" i="9"/>
  <c r="G99" i="9"/>
  <c r="G67" i="9"/>
  <c r="G100" i="9"/>
  <c r="F66" i="9"/>
  <c r="F99" i="9"/>
  <c r="F67" i="9"/>
  <c r="F100" i="9"/>
  <c r="E66" i="9"/>
  <c r="E99" i="9"/>
  <c r="E67" i="9"/>
  <c r="E100" i="9"/>
  <c r="D66" i="9"/>
  <c r="D99" i="9"/>
  <c r="D67" i="9"/>
  <c r="D100" i="9"/>
  <c r="C66" i="9"/>
  <c r="C99" i="9"/>
  <c r="C67" i="9"/>
  <c r="C100" i="9"/>
  <c r="B67" i="9"/>
  <c r="B100" i="9"/>
  <c r="B66" i="9"/>
  <c r="B99" i="9"/>
  <c r="H66" i="8"/>
  <c r="H99" i="8"/>
  <c r="H67" i="8"/>
  <c r="H100" i="8"/>
  <c r="G66" i="8"/>
  <c r="G99" i="8"/>
  <c r="G67" i="8"/>
  <c r="G100" i="8"/>
  <c r="F66" i="8"/>
  <c r="F99" i="8"/>
  <c r="F67" i="8"/>
  <c r="F100" i="8"/>
  <c r="E66" i="8"/>
  <c r="E99" i="8"/>
  <c r="E67" i="8"/>
  <c r="E100" i="8"/>
  <c r="D66" i="8"/>
  <c r="D99" i="8"/>
  <c r="D67" i="8"/>
  <c r="D100" i="8"/>
  <c r="C66" i="8"/>
  <c r="C99" i="8"/>
  <c r="C67" i="8"/>
  <c r="C100" i="8"/>
  <c r="B67" i="8"/>
  <c r="B100" i="8"/>
  <c r="B66" i="8"/>
  <c r="B99" i="8"/>
  <c r="G67" i="6"/>
  <c r="G100" i="6"/>
  <c r="H66" i="6"/>
  <c r="H99" i="6"/>
  <c r="H67" i="6"/>
  <c r="H100" i="6"/>
  <c r="G66" i="6"/>
  <c r="G99" i="6"/>
  <c r="F66" i="6"/>
  <c r="F99" i="6"/>
  <c r="F67" i="6"/>
  <c r="F100" i="6"/>
  <c r="E66" i="6"/>
  <c r="E99" i="6"/>
  <c r="E67" i="6"/>
  <c r="E100" i="6"/>
  <c r="E68" i="6"/>
  <c r="D66" i="6"/>
  <c r="D99" i="6"/>
  <c r="D67" i="6"/>
  <c r="D100" i="6"/>
  <c r="D68" i="6"/>
  <c r="C66" i="6"/>
  <c r="C99" i="6"/>
  <c r="C67" i="6"/>
  <c r="C100" i="6"/>
  <c r="B67" i="6"/>
  <c r="B100" i="6"/>
  <c r="B66" i="6"/>
  <c r="B99" i="6"/>
  <c r="H66" i="2"/>
  <c r="H99" i="2"/>
  <c r="H67" i="2"/>
  <c r="H100" i="2"/>
  <c r="G66" i="2"/>
  <c r="G99" i="2"/>
  <c r="G67" i="2"/>
  <c r="G100" i="2"/>
  <c r="F66" i="2"/>
  <c r="F99" i="2"/>
  <c r="F67" i="2"/>
  <c r="F100" i="2"/>
  <c r="E66" i="2"/>
  <c r="E99" i="2"/>
  <c r="E67" i="2"/>
  <c r="E100" i="2"/>
  <c r="D66" i="2"/>
  <c r="D99" i="2"/>
  <c r="D67" i="2"/>
  <c r="D100" i="2"/>
  <c r="C67" i="2"/>
  <c r="C100" i="2"/>
  <c r="C66" i="2"/>
  <c r="C99" i="2"/>
  <c r="B67" i="2"/>
  <c r="B100" i="2"/>
  <c r="B66" i="2"/>
  <c r="B99" i="2"/>
  <c r="Z68" i="1"/>
  <c r="Z69" i="1"/>
  <c r="Z70" i="1"/>
  <c r="X68" i="1"/>
  <c r="X69" i="1"/>
  <c r="X70" i="1"/>
  <c r="V68" i="1"/>
  <c r="V69" i="1"/>
  <c r="V70" i="1"/>
  <c r="T68" i="1"/>
  <c r="T69" i="1"/>
  <c r="T70" i="1"/>
  <c r="R68" i="1"/>
  <c r="R69" i="1"/>
  <c r="R70" i="1"/>
  <c r="P68" i="1"/>
  <c r="P69" i="1"/>
  <c r="P70" i="1"/>
  <c r="N68" i="1"/>
  <c r="N69" i="1"/>
  <c r="N70" i="1"/>
  <c r="L68" i="1"/>
  <c r="L69" i="1"/>
  <c r="L70" i="1"/>
  <c r="Y68" i="1"/>
  <c r="Y69" i="1"/>
  <c r="W68" i="1"/>
  <c r="W69" i="1"/>
  <c r="U68" i="1"/>
  <c r="U69" i="1"/>
  <c r="S68" i="1"/>
  <c r="S69" i="1"/>
  <c r="Q68" i="1"/>
  <c r="Q69" i="1"/>
  <c r="O68" i="1"/>
  <c r="O69" i="1"/>
  <c r="M68" i="1"/>
  <c r="M69" i="1"/>
  <c r="M70" i="1"/>
  <c r="K68" i="1"/>
  <c r="K69" i="1"/>
  <c r="J68" i="1"/>
  <c r="J69" i="1"/>
  <c r="I68" i="1"/>
  <c r="I69" i="1"/>
  <c r="H68" i="1"/>
  <c r="H69" i="1"/>
  <c r="G68" i="1"/>
  <c r="G69" i="1"/>
  <c r="F68" i="1"/>
  <c r="F69" i="1"/>
  <c r="E68" i="1"/>
  <c r="E69" i="1"/>
  <c r="D68" i="1"/>
  <c r="D69" i="1"/>
  <c r="C68" i="1"/>
  <c r="C69" i="1"/>
  <c r="B69" i="1"/>
  <c r="B68" i="1"/>
  <c r="D37" i="1"/>
  <c r="Z37" i="1"/>
  <c r="H45" i="9"/>
  <c r="H46" i="9"/>
  <c r="H47" i="9"/>
  <c r="H80" i="9"/>
  <c r="H48" i="9"/>
  <c r="H81" i="9"/>
  <c r="H49" i="9"/>
  <c r="G45" i="9"/>
  <c r="G46" i="9"/>
  <c r="G79" i="9"/>
  <c r="G47" i="9"/>
  <c r="G80" i="9"/>
  <c r="J123" i="9"/>
  <c r="G48" i="9"/>
  <c r="G81" i="9"/>
  <c r="K123" i="9"/>
  <c r="G49" i="9"/>
  <c r="F45" i="9"/>
  <c r="F78" i="9"/>
  <c r="H121" i="9"/>
  <c r="F46" i="9"/>
  <c r="F79" i="9"/>
  <c r="F47" i="9"/>
  <c r="F48" i="9"/>
  <c r="F81" i="9"/>
  <c r="K121" i="9"/>
  <c r="F49" i="9"/>
  <c r="F82" i="9"/>
  <c r="L121" i="9"/>
  <c r="E45" i="9"/>
  <c r="E78" i="9"/>
  <c r="H120" i="9"/>
  <c r="E46" i="9"/>
  <c r="E47" i="9"/>
  <c r="E48" i="9"/>
  <c r="E81" i="9"/>
  <c r="K120" i="9"/>
  <c r="E49" i="9"/>
  <c r="E82" i="9"/>
  <c r="L120" i="9"/>
  <c r="D45" i="9"/>
  <c r="D46" i="9"/>
  <c r="D47" i="9"/>
  <c r="D80" i="9"/>
  <c r="J118" i="9"/>
  <c r="D48" i="9"/>
  <c r="D81" i="9"/>
  <c r="K118" i="9"/>
  <c r="D49" i="9"/>
  <c r="C45" i="9"/>
  <c r="C46" i="9"/>
  <c r="C79" i="9"/>
  <c r="C47" i="9"/>
  <c r="C80" i="9"/>
  <c r="J117" i="9"/>
  <c r="C48" i="9"/>
  <c r="C81" i="9"/>
  <c r="K117" i="9"/>
  <c r="C49" i="9"/>
  <c r="H51" i="9"/>
  <c r="H84" i="9"/>
  <c r="M124" i="9"/>
  <c r="H52" i="9"/>
  <c r="H85" i="9"/>
  <c r="H53" i="9"/>
  <c r="G51" i="9"/>
  <c r="G84" i="9"/>
  <c r="M123" i="9"/>
  <c r="G52" i="9"/>
  <c r="G85" i="9"/>
  <c r="G53" i="9"/>
  <c r="G86" i="9"/>
  <c r="O123" i="9"/>
  <c r="F51" i="9"/>
  <c r="F52" i="9"/>
  <c r="F85" i="9"/>
  <c r="F53" i="9"/>
  <c r="E51" i="9"/>
  <c r="E84" i="9"/>
  <c r="M120" i="9"/>
  <c r="E52" i="9"/>
  <c r="E53" i="9"/>
  <c r="E86" i="9"/>
  <c r="O120" i="9"/>
  <c r="D51" i="9"/>
  <c r="D84" i="9"/>
  <c r="M118" i="9"/>
  <c r="D52" i="9"/>
  <c r="D85" i="9"/>
  <c r="D53" i="9"/>
  <c r="D86" i="9"/>
  <c r="O118" i="9"/>
  <c r="C51" i="9"/>
  <c r="C84" i="9"/>
  <c r="M117" i="9"/>
  <c r="C52" i="9"/>
  <c r="C85" i="9"/>
  <c r="C53" i="9"/>
  <c r="C86" i="9"/>
  <c r="O117" i="9"/>
  <c r="C55" i="9"/>
  <c r="C56" i="9"/>
  <c r="C89" i="9"/>
  <c r="Q117" i="9"/>
  <c r="C57" i="9"/>
  <c r="C58" i="9"/>
  <c r="C91" i="9"/>
  <c r="S117" i="9"/>
  <c r="C59" i="9"/>
  <c r="C92" i="9"/>
  <c r="T117" i="9"/>
  <c r="C60" i="9"/>
  <c r="C93" i="9"/>
  <c r="U117" i="9"/>
  <c r="D55" i="9"/>
  <c r="D88" i="9"/>
  <c r="D56" i="9"/>
  <c r="D89" i="9"/>
  <c r="Q118" i="9"/>
  <c r="D57" i="9"/>
  <c r="D90" i="9"/>
  <c r="R118" i="9"/>
  <c r="D58" i="9"/>
  <c r="D91" i="9"/>
  <c r="S118" i="9"/>
  <c r="D59" i="9"/>
  <c r="D92" i="9"/>
  <c r="T118" i="9"/>
  <c r="D60" i="9"/>
  <c r="D93" i="9"/>
  <c r="U118" i="9"/>
  <c r="E55" i="9"/>
  <c r="E88" i="9"/>
  <c r="E56" i="9"/>
  <c r="E89" i="9"/>
  <c r="Q120" i="9"/>
  <c r="E57" i="9"/>
  <c r="E90" i="9"/>
  <c r="R120" i="9"/>
  <c r="E58" i="9"/>
  <c r="E91" i="9"/>
  <c r="S120" i="9"/>
  <c r="E59" i="9"/>
  <c r="E92" i="9"/>
  <c r="T120" i="9"/>
  <c r="E60" i="9"/>
  <c r="E93" i="9"/>
  <c r="U120" i="9"/>
  <c r="F55" i="9"/>
  <c r="F88" i="9"/>
  <c r="F56" i="9"/>
  <c r="F89" i="9"/>
  <c r="Q121" i="9"/>
  <c r="F57" i="9"/>
  <c r="F90" i="9"/>
  <c r="R121" i="9"/>
  <c r="F58" i="9"/>
  <c r="F91" i="9"/>
  <c r="S121" i="9"/>
  <c r="F59" i="9"/>
  <c r="F92" i="9"/>
  <c r="T121" i="9"/>
  <c r="F60" i="9"/>
  <c r="F93" i="9"/>
  <c r="U121" i="9"/>
  <c r="G55" i="9"/>
  <c r="G88" i="9"/>
  <c r="G56" i="9"/>
  <c r="G89" i="9"/>
  <c r="Q123" i="9"/>
  <c r="G57" i="9"/>
  <c r="G90" i="9"/>
  <c r="R123" i="9"/>
  <c r="G58" i="9"/>
  <c r="G91" i="9"/>
  <c r="S123" i="9"/>
  <c r="G59" i="9"/>
  <c r="G92" i="9"/>
  <c r="T123" i="9"/>
  <c r="G60" i="9"/>
  <c r="G93" i="9"/>
  <c r="U123" i="9"/>
  <c r="H55" i="9"/>
  <c r="H88" i="9"/>
  <c r="H56" i="9"/>
  <c r="H89" i="9"/>
  <c r="Q124" i="9"/>
  <c r="H57" i="9"/>
  <c r="H90" i="9"/>
  <c r="R124" i="9"/>
  <c r="H58" i="9"/>
  <c r="H91" i="9"/>
  <c r="S124" i="9"/>
  <c r="H59" i="9"/>
  <c r="H92" i="9"/>
  <c r="T124" i="9"/>
  <c r="H60" i="9"/>
  <c r="H93" i="9"/>
  <c r="U124" i="9"/>
  <c r="H62" i="9"/>
  <c r="H95" i="9"/>
  <c r="H63" i="9"/>
  <c r="H96" i="9"/>
  <c r="H64" i="9"/>
  <c r="H97" i="9"/>
  <c r="H65" i="9"/>
  <c r="H98" i="9"/>
  <c r="H68" i="9"/>
  <c r="H101" i="9"/>
  <c r="G62" i="9"/>
  <c r="G95" i="9"/>
  <c r="G63" i="9"/>
  <c r="G96" i="9"/>
  <c r="G64" i="9"/>
  <c r="G97" i="9"/>
  <c r="G65" i="9"/>
  <c r="G68" i="9"/>
  <c r="G101" i="9"/>
  <c r="F62" i="9"/>
  <c r="F63" i="9"/>
  <c r="F96" i="9"/>
  <c r="F64" i="9"/>
  <c r="F97" i="9"/>
  <c r="F65" i="9"/>
  <c r="F98" i="9"/>
  <c r="F68" i="9"/>
  <c r="F101" i="9"/>
  <c r="E62" i="9"/>
  <c r="E95" i="9"/>
  <c r="E63" i="9"/>
  <c r="E96" i="9"/>
  <c r="E64" i="9"/>
  <c r="E97" i="9"/>
  <c r="E65" i="9"/>
  <c r="E98" i="9"/>
  <c r="E68" i="9"/>
  <c r="E101" i="9"/>
  <c r="D62" i="9"/>
  <c r="D95" i="9"/>
  <c r="D63" i="9"/>
  <c r="D96" i="9"/>
  <c r="D64" i="9"/>
  <c r="D97" i="9"/>
  <c r="D65" i="9"/>
  <c r="D98" i="9"/>
  <c r="D68" i="9"/>
  <c r="C62" i="9"/>
  <c r="C95" i="9"/>
  <c r="C63" i="9"/>
  <c r="C64" i="9"/>
  <c r="C97" i="9"/>
  <c r="C65" i="9"/>
  <c r="C98" i="9"/>
  <c r="C68" i="9"/>
  <c r="C101" i="9"/>
  <c r="H61" i="9"/>
  <c r="G61" i="9"/>
  <c r="G94" i="9"/>
  <c r="F61" i="9"/>
  <c r="F94" i="9"/>
  <c r="E61" i="9"/>
  <c r="E94" i="9"/>
  <c r="D61" i="9"/>
  <c r="D94" i="9"/>
  <c r="H54" i="9"/>
  <c r="H87" i="9"/>
  <c r="G54" i="9"/>
  <c r="F54" i="9"/>
  <c r="F87" i="9"/>
  <c r="E54" i="9"/>
  <c r="E87" i="9"/>
  <c r="D54" i="9"/>
  <c r="D87" i="9"/>
  <c r="H50" i="9"/>
  <c r="H83" i="9"/>
  <c r="G50" i="9"/>
  <c r="G83" i="9"/>
  <c r="F50" i="9"/>
  <c r="F83" i="9"/>
  <c r="E50" i="9"/>
  <c r="E83" i="9"/>
  <c r="D50" i="9"/>
  <c r="D83" i="9"/>
  <c r="H44" i="9"/>
  <c r="H77" i="9"/>
  <c r="G44" i="9"/>
  <c r="F44" i="9"/>
  <c r="F77" i="9"/>
  <c r="E44" i="9"/>
  <c r="E77" i="9"/>
  <c r="C61" i="9"/>
  <c r="C94" i="9"/>
  <c r="C54" i="9"/>
  <c r="C87" i="9"/>
  <c r="C50" i="9"/>
  <c r="C83" i="9"/>
  <c r="D44" i="9"/>
  <c r="D77" i="9"/>
  <c r="C44" i="9"/>
  <c r="C77" i="9"/>
  <c r="H41" i="9"/>
  <c r="H74" i="9"/>
  <c r="H42" i="9"/>
  <c r="H75" i="9"/>
  <c r="H43" i="9"/>
  <c r="H76" i="9"/>
  <c r="G41" i="9"/>
  <c r="G42" i="9"/>
  <c r="G43" i="9"/>
  <c r="G76" i="9"/>
  <c r="F41" i="9"/>
  <c r="F74" i="9"/>
  <c r="F42" i="9"/>
  <c r="F75" i="9"/>
  <c r="F43" i="9"/>
  <c r="F76" i="9"/>
  <c r="E41" i="9"/>
  <c r="E74" i="9"/>
  <c r="E42" i="9"/>
  <c r="E75" i="9"/>
  <c r="E43" i="9"/>
  <c r="E76" i="9"/>
  <c r="D41" i="9"/>
  <c r="D74" i="9"/>
  <c r="D42" i="9"/>
  <c r="D75" i="9"/>
  <c r="D43" i="9"/>
  <c r="D76" i="9"/>
  <c r="C41" i="9"/>
  <c r="C74" i="9"/>
  <c r="C42" i="9"/>
  <c r="C75" i="9"/>
  <c r="C43" i="9"/>
  <c r="C76" i="9"/>
  <c r="H40" i="9"/>
  <c r="F40" i="9"/>
  <c r="E40" i="9"/>
  <c r="D40" i="9"/>
  <c r="D73" i="9"/>
  <c r="C40" i="9"/>
  <c r="B123" i="9"/>
  <c r="B120" i="9"/>
  <c r="B117" i="9"/>
  <c r="C88" i="9"/>
  <c r="G78" i="9"/>
  <c r="H123" i="9"/>
  <c r="G72" i="9"/>
  <c r="E72" i="9"/>
  <c r="C72" i="9"/>
  <c r="D101" i="9"/>
  <c r="B68" i="9"/>
  <c r="B101" i="9"/>
  <c r="G98" i="9"/>
  <c r="B65" i="9"/>
  <c r="B98" i="9"/>
  <c r="B64" i="9"/>
  <c r="B97" i="9"/>
  <c r="C96" i="9"/>
  <c r="B63" i="9"/>
  <c r="B96" i="9"/>
  <c r="F95" i="9"/>
  <c r="B62" i="9"/>
  <c r="B95" i="9"/>
  <c r="H94" i="9"/>
  <c r="B61" i="9"/>
  <c r="B94" i="9"/>
  <c r="B60" i="9"/>
  <c r="B93" i="9"/>
  <c r="B59" i="9"/>
  <c r="B92" i="9"/>
  <c r="B58" i="9"/>
  <c r="B91" i="9"/>
  <c r="C90" i="9"/>
  <c r="R117" i="9"/>
  <c r="B57" i="9"/>
  <c r="B90" i="9"/>
  <c r="B56" i="9"/>
  <c r="B89" i="9"/>
  <c r="B55" i="9"/>
  <c r="B88" i="9"/>
  <c r="G87" i="9"/>
  <c r="B54" i="9"/>
  <c r="B87" i="9"/>
  <c r="H86" i="9"/>
  <c r="O124" i="9"/>
  <c r="F86" i="9"/>
  <c r="O121" i="9"/>
  <c r="B53" i="9"/>
  <c r="B86" i="9"/>
  <c r="E85" i="9"/>
  <c r="B52" i="9"/>
  <c r="B85" i="9"/>
  <c r="F84" i="9"/>
  <c r="M121" i="9"/>
  <c r="B51" i="9"/>
  <c r="B84" i="9"/>
  <c r="B50" i="9"/>
  <c r="B83" i="9"/>
  <c r="H82" i="9"/>
  <c r="L124" i="9"/>
  <c r="G82" i="9"/>
  <c r="L123" i="9"/>
  <c r="D82" i="9"/>
  <c r="L118" i="9"/>
  <c r="C82" i="9"/>
  <c r="L117" i="9"/>
  <c r="B49" i="9"/>
  <c r="B82" i="9"/>
  <c r="B48" i="9"/>
  <c r="B81" i="9"/>
  <c r="F80" i="9"/>
  <c r="J121" i="9"/>
  <c r="E80" i="9"/>
  <c r="J120" i="9"/>
  <c r="B47" i="9"/>
  <c r="B80" i="9"/>
  <c r="H79" i="9"/>
  <c r="E79" i="9"/>
  <c r="D79" i="9"/>
  <c r="B46" i="9"/>
  <c r="B79" i="9"/>
  <c r="H78" i="9"/>
  <c r="H124" i="9"/>
  <c r="D78" i="9"/>
  <c r="H118" i="9"/>
  <c r="C78" i="9"/>
  <c r="H117" i="9"/>
  <c r="B45" i="9"/>
  <c r="B78" i="9"/>
  <c r="G77" i="9"/>
  <c r="B44" i="9"/>
  <c r="B77" i="9"/>
  <c r="B43" i="9"/>
  <c r="B76" i="9"/>
  <c r="G75" i="9"/>
  <c r="B42" i="9"/>
  <c r="B75" i="9"/>
  <c r="G74" i="9"/>
  <c r="B41" i="9"/>
  <c r="B74" i="9"/>
  <c r="H73" i="9"/>
  <c r="B40" i="9"/>
  <c r="B73" i="9"/>
  <c r="B33" i="9"/>
  <c r="E55" i="8"/>
  <c r="E88" i="8"/>
  <c r="E56" i="8"/>
  <c r="E89" i="8"/>
  <c r="Q120" i="8"/>
  <c r="E57" i="8"/>
  <c r="E90" i="8"/>
  <c r="R120" i="8"/>
  <c r="E58" i="8"/>
  <c r="E91" i="8"/>
  <c r="S120" i="8"/>
  <c r="E59" i="8"/>
  <c r="E92" i="8"/>
  <c r="T120" i="8"/>
  <c r="E60" i="8"/>
  <c r="E93" i="8"/>
  <c r="U120" i="8"/>
  <c r="D55" i="8"/>
  <c r="D88" i="8"/>
  <c r="D56" i="8"/>
  <c r="D89" i="8"/>
  <c r="Q118" i="8"/>
  <c r="D57" i="8"/>
  <c r="D58" i="8"/>
  <c r="D91" i="8"/>
  <c r="S118" i="8"/>
  <c r="D59" i="8"/>
  <c r="D60" i="8"/>
  <c r="D93" i="8"/>
  <c r="U118" i="8"/>
  <c r="C55" i="8"/>
  <c r="C56" i="8"/>
  <c r="C89" i="8"/>
  <c r="Q117" i="8"/>
  <c r="C57" i="8"/>
  <c r="C90" i="8"/>
  <c r="R117" i="8"/>
  <c r="C58" i="8"/>
  <c r="C91" i="8"/>
  <c r="S117" i="8"/>
  <c r="C59" i="8"/>
  <c r="C60" i="8"/>
  <c r="C93" i="8"/>
  <c r="U117" i="8"/>
  <c r="C62" i="8"/>
  <c r="C95" i="8"/>
  <c r="C63" i="8"/>
  <c r="C96" i="8"/>
  <c r="C64" i="8"/>
  <c r="C65" i="8"/>
  <c r="C98" i="8"/>
  <c r="C68" i="8"/>
  <c r="C101" i="8"/>
  <c r="D62" i="8"/>
  <c r="D95" i="8"/>
  <c r="D63" i="8"/>
  <c r="D96" i="8"/>
  <c r="D64" i="8"/>
  <c r="D97" i="8"/>
  <c r="D65" i="8"/>
  <c r="D98" i="8"/>
  <c r="D68" i="8"/>
  <c r="E62" i="8"/>
  <c r="E63" i="8"/>
  <c r="E96" i="8"/>
  <c r="E64" i="8"/>
  <c r="E97" i="8"/>
  <c r="E65" i="8"/>
  <c r="E98" i="8"/>
  <c r="E68" i="8"/>
  <c r="E101" i="8"/>
  <c r="F62" i="8"/>
  <c r="F95" i="8"/>
  <c r="F63" i="8"/>
  <c r="F96" i="8"/>
  <c r="F64" i="8"/>
  <c r="F97" i="8"/>
  <c r="F65" i="8"/>
  <c r="F98" i="8"/>
  <c r="F68" i="8"/>
  <c r="F101" i="8"/>
  <c r="F61" i="8"/>
  <c r="F94" i="8"/>
  <c r="N121" i="8"/>
  <c r="D61" i="8"/>
  <c r="D94" i="8"/>
  <c r="E61" i="8"/>
  <c r="E94" i="8"/>
  <c r="C61" i="8"/>
  <c r="C94" i="8"/>
  <c r="F55" i="8"/>
  <c r="F88" i="8"/>
  <c r="F56" i="8"/>
  <c r="F89" i="8"/>
  <c r="Q121" i="8"/>
  <c r="F57" i="8"/>
  <c r="F90" i="8"/>
  <c r="R121" i="8"/>
  <c r="F58" i="8"/>
  <c r="F91" i="8"/>
  <c r="S121" i="8"/>
  <c r="F59" i="8"/>
  <c r="F92" i="8"/>
  <c r="T121" i="8"/>
  <c r="F60" i="8"/>
  <c r="F93" i="8"/>
  <c r="U121" i="8"/>
  <c r="G55" i="8"/>
  <c r="G88" i="8"/>
  <c r="G56" i="8"/>
  <c r="G89" i="8"/>
  <c r="Q123" i="8"/>
  <c r="G57" i="8"/>
  <c r="G90" i="8"/>
  <c r="R123" i="8"/>
  <c r="G58" i="8"/>
  <c r="G91" i="8"/>
  <c r="S123" i="8"/>
  <c r="G59" i="8"/>
  <c r="G92" i="8"/>
  <c r="T123" i="8"/>
  <c r="G60" i="8"/>
  <c r="G93" i="8"/>
  <c r="U123" i="8"/>
  <c r="G61" i="8"/>
  <c r="G94" i="8"/>
  <c r="G62" i="8"/>
  <c r="G63" i="8"/>
  <c r="G96" i="8"/>
  <c r="G64" i="8"/>
  <c r="G97" i="8"/>
  <c r="G65" i="8"/>
  <c r="G98" i="8"/>
  <c r="G68" i="8"/>
  <c r="H62" i="8"/>
  <c r="H95" i="8"/>
  <c r="H63" i="8"/>
  <c r="H96" i="8"/>
  <c r="H64" i="8"/>
  <c r="H97" i="8"/>
  <c r="H65" i="8"/>
  <c r="H98" i="8"/>
  <c r="H68" i="8"/>
  <c r="H101" i="8"/>
  <c r="H61" i="8"/>
  <c r="H94" i="8"/>
  <c r="H55" i="8"/>
  <c r="H88" i="8"/>
  <c r="H56" i="8"/>
  <c r="H89" i="8"/>
  <c r="Q124" i="8"/>
  <c r="H57" i="8"/>
  <c r="H90" i="8"/>
  <c r="R124" i="8"/>
  <c r="H58" i="8"/>
  <c r="H91" i="8"/>
  <c r="S124" i="8"/>
  <c r="H59" i="8"/>
  <c r="H92" i="8"/>
  <c r="T124" i="8"/>
  <c r="H60" i="8"/>
  <c r="H54" i="8"/>
  <c r="H87" i="8"/>
  <c r="G54" i="8"/>
  <c r="G87" i="8"/>
  <c r="F54" i="8"/>
  <c r="F87" i="8"/>
  <c r="E54" i="8"/>
  <c r="D54" i="8"/>
  <c r="D87" i="8"/>
  <c r="C54" i="8"/>
  <c r="C87" i="8"/>
  <c r="C51" i="8"/>
  <c r="C84" i="8"/>
  <c r="M117" i="8"/>
  <c r="C52" i="8"/>
  <c r="C85" i="8"/>
  <c r="C53" i="8"/>
  <c r="C86" i="8"/>
  <c r="O117" i="8"/>
  <c r="D51" i="8"/>
  <c r="D84" i="8"/>
  <c r="M118" i="8"/>
  <c r="D52" i="8"/>
  <c r="D85" i="8"/>
  <c r="D53" i="8"/>
  <c r="D86" i="8"/>
  <c r="O118" i="8"/>
  <c r="E51" i="8"/>
  <c r="E84" i="8"/>
  <c r="M120" i="8"/>
  <c r="E52" i="8"/>
  <c r="E85" i="8"/>
  <c r="E53" i="8"/>
  <c r="E86" i="8"/>
  <c r="O120" i="8"/>
  <c r="F51" i="8"/>
  <c r="F84" i="8"/>
  <c r="M121" i="8"/>
  <c r="F52" i="8"/>
  <c r="F85" i="8"/>
  <c r="F53" i="8"/>
  <c r="F86" i="8"/>
  <c r="O121" i="8"/>
  <c r="G51" i="8"/>
  <c r="G84" i="8"/>
  <c r="M123" i="8"/>
  <c r="G52" i="8"/>
  <c r="G85" i="8"/>
  <c r="G53" i="8"/>
  <c r="G86" i="8"/>
  <c r="O123" i="8"/>
  <c r="H51" i="8"/>
  <c r="H84" i="8"/>
  <c r="M124" i="8"/>
  <c r="H52" i="8"/>
  <c r="H85" i="8"/>
  <c r="H53" i="8"/>
  <c r="H50" i="8"/>
  <c r="H83" i="8"/>
  <c r="G50" i="8"/>
  <c r="G83" i="8"/>
  <c r="F50" i="8"/>
  <c r="F83" i="8"/>
  <c r="E50" i="8"/>
  <c r="D50" i="8"/>
  <c r="D83" i="8"/>
  <c r="C50" i="8"/>
  <c r="C83" i="8"/>
  <c r="G45" i="8"/>
  <c r="G78" i="8"/>
  <c r="H123" i="8"/>
  <c r="G46" i="8"/>
  <c r="G79" i="8"/>
  <c r="G47" i="8"/>
  <c r="G80" i="8"/>
  <c r="J123" i="8"/>
  <c r="G48" i="8"/>
  <c r="G81" i="8"/>
  <c r="K123" i="8"/>
  <c r="G49" i="8"/>
  <c r="G82" i="8"/>
  <c r="L123" i="8"/>
  <c r="H45" i="8"/>
  <c r="H78" i="8"/>
  <c r="H124" i="8"/>
  <c r="H46" i="8"/>
  <c r="H79" i="8"/>
  <c r="H47" i="8"/>
  <c r="H80" i="8"/>
  <c r="H48" i="8"/>
  <c r="H81" i="8"/>
  <c r="H49" i="8"/>
  <c r="H82" i="8"/>
  <c r="L124" i="8"/>
  <c r="H44" i="8"/>
  <c r="H77" i="8"/>
  <c r="G44" i="8"/>
  <c r="G77" i="8"/>
  <c r="H41" i="8"/>
  <c r="H74" i="8"/>
  <c r="H42" i="8"/>
  <c r="H75" i="8"/>
  <c r="H43" i="8"/>
  <c r="H76" i="8"/>
  <c r="G41" i="8"/>
  <c r="G74" i="8"/>
  <c r="G42" i="8"/>
  <c r="G75" i="8"/>
  <c r="G43" i="8"/>
  <c r="G76" i="8"/>
  <c r="H40" i="8"/>
  <c r="G40" i="8"/>
  <c r="F45" i="8"/>
  <c r="F78" i="8"/>
  <c r="H121" i="8"/>
  <c r="F46" i="8"/>
  <c r="F79" i="8"/>
  <c r="F47" i="8"/>
  <c r="F80" i="8"/>
  <c r="J121" i="8"/>
  <c r="F48" i="8"/>
  <c r="F81" i="8"/>
  <c r="K121" i="8"/>
  <c r="F49" i="8"/>
  <c r="F82" i="8"/>
  <c r="L121" i="8"/>
  <c r="E45" i="8"/>
  <c r="E78" i="8"/>
  <c r="H120" i="8"/>
  <c r="E46" i="8"/>
  <c r="E79" i="8"/>
  <c r="E47" i="8"/>
  <c r="E80" i="8"/>
  <c r="J120" i="8"/>
  <c r="E48" i="8"/>
  <c r="E81" i="8"/>
  <c r="K120" i="8"/>
  <c r="E49" i="8"/>
  <c r="F44" i="8"/>
  <c r="F77" i="8"/>
  <c r="E44" i="8"/>
  <c r="E77" i="8"/>
  <c r="E41" i="8"/>
  <c r="E74" i="8"/>
  <c r="E42" i="8"/>
  <c r="E43" i="8"/>
  <c r="E76" i="8"/>
  <c r="F41" i="8"/>
  <c r="F74" i="8"/>
  <c r="F42" i="8"/>
  <c r="F75" i="8"/>
  <c r="F43" i="8"/>
  <c r="F76" i="8"/>
  <c r="F40" i="8"/>
  <c r="F69" i="8"/>
  <c r="E40" i="8"/>
  <c r="C45" i="8"/>
  <c r="C78" i="8"/>
  <c r="H117" i="8"/>
  <c r="C46" i="8"/>
  <c r="C79" i="8"/>
  <c r="C47" i="8"/>
  <c r="C80" i="8"/>
  <c r="J117" i="8"/>
  <c r="C48" i="8"/>
  <c r="C81" i="8"/>
  <c r="K117" i="8"/>
  <c r="C49" i="8"/>
  <c r="C82" i="8"/>
  <c r="L117" i="8"/>
  <c r="D45" i="8"/>
  <c r="D78" i="8"/>
  <c r="H118" i="8"/>
  <c r="D46" i="8"/>
  <c r="D79" i="8"/>
  <c r="D47" i="8"/>
  <c r="D80" i="8"/>
  <c r="J118" i="8"/>
  <c r="D48" i="8"/>
  <c r="D81" i="8"/>
  <c r="K118" i="8"/>
  <c r="D49" i="8"/>
  <c r="D44" i="8"/>
  <c r="D77" i="8"/>
  <c r="C44" i="8"/>
  <c r="C77" i="8"/>
  <c r="D41" i="8"/>
  <c r="D74" i="8"/>
  <c r="D42" i="8"/>
  <c r="D75" i="8"/>
  <c r="D43" i="8"/>
  <c r="D76" i="8"/>
  <c r="C41" i="8"/>
  <c r="C74" i="8"/>
  <c r="C42" i="8"/>
  <c r="C75" i="8"/>
  <c r="C43" i="8"/>
  <c r="C76" i="8"/>
  <c r="D40" i="8"/>
  <c r="D73" i="8"/>
  <c r="C40" i="8"/>
  <c r="B123" i="8"/>
  <c r="B120" i="8"/>
  <c r="B117" i="8"/>
  <c r="G72" i="8"/>
  <c r="E72" i="8"/>
  <c r="C72" i="8"/>
  <c r="G101" i="8"/>
  <c r="D101" i="8"/>
  <c r="B68" i="8"/>
  <c r="B101" i="8"/>
  <c r="B65" i="8"/>
  <c r="B98" i="8"/>
  <c r="C97" i="8"/>
  <c r="B64" i="8"/>
  <c r="B97" i="8"/>
  <c r="B63" i="8"/>
  <c r="B96" i="8"/>
  <c r="G95" i="8"/>
  <c r="E95" i="8"/>
  <c r="B62" i="8"/>
  <c r="B95" i="8"/>
  <c r="B61" i="8"/>
  <c r="B94" i="8"/>
  <c r="H93" i="8"/>
  <c r="U124" i="8"/>
  <c r="B60" i="8"/>
  <c r="B93" i="8"/>
  <c r="D92" i="8"/>
  <c r="T118" i="8"/>
  <c r="C92" i="8"/>
  <c r="T117" i="8"/>
  <c r="B59" i="8"/>
  <c r="B92" i="8"/>
  <c r="B58" i="8"/>
  <c r="B91" i="8"/>
  <c r="D90" i="8"/>
  <c r="R118" i="8"/>
  <c r="B57" i="8"/>
  <c r="B90" i="8"/>
  <c r="B56" i="8"/>
  <c r="B89" i="8"/>
  <c r="C88" i="8"/>
  <c r="B55" i="8"/>
  <c r="B88" i="8"/>
  <c r="E87" i="8"/>
  <c r="B54" i="8"/>
  <c r="B87" i="8"/>
  <c r="H86" i="8"/>
  <c r="O124" i="8"/>
  <c r="B53" i="8"/>
  <c r="B86" i="8"/>
  <c r="B52" i="8"/>
  <c r="B85" i="8"/>
  <c r="B51" i="8"/>
  <c r="B84" i="8"/>
  <c r="E83" i="8"/>
  <c r="B50" i="8"/>
  <c r="B83" i="8"/>
  <c r="E82" i="8"/>
  <c r="L120" i="8"/>
  <c r="D82" i="8"/>
  <c r="L118" i="8"/>
  <c r="B49" i="8"/>
  <c r="B82" i="8"/>
  <c r="B48" i="8"/>
  <c r="B81" i="8"/>
  <c r="B47" i="8"/>
  <c r="B80" i="8"/>
  <c r="B46" i="8"/>
  <c r="B79" i="8"/>
  <c r="B45" i="8"/>
  <c r="B78" i="8"/>
  <c r="B44" i="8"/>
  <c r="B77" i="8"/>
  <c r="B43" i="8"/>
  <c r="B76" i="8"/>
  <c r="E75" i="8"/>
  <c r="B42" i="8"/>
  <c r="B75" i="8"/>
  <c r="B41" i="8"/>
  <c r="B74" i="8"/>
  <c r="B40" i="8"/>
  <c r="B73" i="8"/>
  <c r="B33" i="8"/>
  <c r="D62" i="6"/>
  <c r="D95" i="6"/>
  <c r="D63" i="6"/>
  <c r="D96" i="6"/>
  <c r="D64" i="6"/>
  <c r="D97" i="6"/>
  <c r="D65" i="6"/>
  <c r="D98" i="6"/>
  <c r="D101" i="6"/>
  <c r="F62" i="6"/>
  <c r="F95" i="6"/>
  <c r="F63" i="6"/>
  <c r="F96" i="6"/>
  <c r="F64" i="6"/>
  <c r="F97" i="6"/>
  <c r="F65" i="6"/>
  <c r="F98" i="6"/>
  <c r="F68" i="6"/>
  <c r="F101" i="6"/>
  <c r="H62" i="6"/>
  <c r="H95" i="6"/>
  <c r="H63" i="6"/>
  <c r="H96" i="6"/>
  <c r="H64" i="6"/>
  <c r="H97" i="6"/>
  <c r="H65" i="6"/>
  <c r="H98" i="6"/>
  <c r="H68" i="6"/>
  <c r="H101" i="6"/>
  <c r="H61" i="6"/>
  <c r="H94" i="6"/>
  <c r="F61" i="6"/>
  <c r="F94" i="6"/>
  <c r="D61" i="6"/>
  <c r="D55" i="6"/>
  <c r="D88" i="6"/>
  <c r="D56" i="6"/>
  <c r="D89" i="6"/>
  <c r="Q118" i="6"/>
  <c r="D57" i="6"/>
  <c r="D90" i="6"/>
  <c r="R118" i="6"/>
  <c r="D58" i="6"/>
  <c r="D91" i="6"/>
  <c r="S118" i="6"/>
  <c r="D59" i="6"/>
  <c r="D92" i="6"/>
  <c r="T118" i="6"/>
  <c r="D60" i="6"/>
  <c r="D93" i="6"/>
  <c r="U118" i="6"/>
  <c r="F55" i="6"/>
  <c r="F56" i="6"/>
  <c r="F89" i="6"/>
  <c r="Q121" i="6"/>
  <c r="F57" i="6"/>
  <c r="F90" i="6"/>
  <c r="R121" i="6"/>
  <c r="F58" i="6"/>
  <c r="F91" i="6"/>
  <c r="S121" i="6"/>
  <c r="F59" i="6"/>
  <c r="F92" i="6"/>
  <c r="T121" i="6"/>
  <c r="F60" i="6"/>
  <c r="F93" i="6"/>
  <c r="U121" i="6"/>
  <c r="H55" i="6"/>
  <c r="H88" i="6"/>
  <c r="H56" i="6"/>
  <c r="H89" i="6"/>
  <c r="Q124" i="6"/>
  <c r="H57" i="6"/>
  <c r="H90" i="6"/>
  <c r="R124" i="6"/>
  <c r="H58" i="6"/>
  <c r="H91" i="6"/>
  <c r="S124" i="6"/>
  <c r="H59" i="6"/>
  <c r="H92" i="6"/>
  <c r="T124" i="6"/>
  <c r="H60" i="6"/>
  <c r="H93" i="6"/>
  <c r="U124" i="6"/>
  <c r="H54" i="6"/>
  <c r="F54" i="6"/>
  <c r="F87" i="6"/>
  <c r="D54" i="6"/>
  <c r="D87" i="6"/>
  <c r="H45" i="6"/>
  <c r="H78" i="6"/>
  <c r="H124" i="6"/>
  <c r="H46" i="6"/>
  <c r="H79" i="6"/>
  <c r="H47" i="6"/>
  <c r="H80" i="6"/>
  <c r="H48" i="6"/>
  <c r="H81" i="6"/>
  <c r="K124" i="6"/>
  <c r="H49" i="6"/>
  <c r="H82" i="6"/>
  <c r="L124" i="6"/>
  <c r="F45" i="6"/>
  <c r="F78" i="6"/>
  <c r="H121" i="6"/>
  <c r="F46" i="6"/>
  <c r="F79" i="6"/>
  <c r="F47" i="6"/>
  <c r="F80" i="6"/>
  <c r="J121" i="6"/>
  <c r="F48" i="6"/>
  <c r="F81" i="6"/>
  <c r="K121" i="6"/>
  <c r="F49" i="6"/>
  <c r="F82" i="6"/>
  <c r="L121" i="6"/>
  <c r="D45" i="6"/>
  <c r="D78" i="6"/>
  <c r="H118" i="6"/>
  <c r="D46" i="6"/>
  <c r="D79" i="6"/>
  <c r="D47" i="6"/>
  <c r="D80" i="6"/>
  <c r="J118" i="6"/>
  <c r="D48" i="6"/>
  <c r="D81" i="6"/>
  <c r="K118" i="6"/>
  <c r="D49" i="6"/>
  <c r="D82" i="6"/>
  <c r="L118" i="6"/>
  <c r="D51" i="6"/>
  <c r="D84" i="6"/>
  <c r="M118" i="6"/>
  <c r="D52" i="6"/>
  <c r="D85" i="6"/>
  <c r="D53" i="6"/>
  <c r="D86" i="6"/>
  <c r="O118" i="6"/>
  <c r="F51" i="6"/>
  <c r="F84" i="6"/>
  <c r="M121" i="6"/>
  <c r="F52" i="6"/>
  <c r="F53" i="6"/>
  <c r="F86" i="6"/>
  <c r="O121" i="6"/>
  <c r="H51" i="6"/>
  <c r="H84" i="6"/>
  <c r="M124" i="6"/>
  <c r="H52" i="6"/>
  <c r="H85" i="6"/>
  <c r="H53" i="6"/>
  <c r="H86" i="6"/>
  <c r="O124" i="6"/>
  <c r="H50" i="6"/>
  <c r="H83" i="6"/>
  <c r="F50" i="6"/>
  <c r="F83" i="6"/>
  <c r="D50" i="6"/>
  <c r="D83" i="6"/>
  <c r="H44" i="6"/>
  <c r="H77" i="6"/>
  <c r="F44" i="6"/>
  <c r="F77" i="6"/>
  <c r="D44" i="6"/>
  <c r="D77" i="6"/>
  <c r="D41" i="6"/>
  <c r="D74" i="6"/>
  <c r="D42" i="6"/>
  <c r="D75" i="6"/>
  <c r="D43" i="6"/>
  <c r="D76" i="6"/>
  <c r="F41" i="6"/>
  <c r="F74" i="6"/>
  <c r="F42" i="6"/>
  <c r="F75" i="6"/>
  <c r="F43" i="6"/>
  <c r="F76" i="6"/>
  <c r="H41" i="6"/>
  <c r="H74" i="6"/>
  <c r="H42" i="6"/>
  <c r="H75" i="6"/>
  <c r="H43" i="6"/>
  <c r="H76" i="6"/>
  <c r="H40" i="6"/>
  <c r="F40" i="6"/>
  <c r="F73" i="6"/>
  <c r="D40" i="6"/>
  <c r="H62" i="2"/>
  <c r="H63" i="2"/>
  <c r="H64" i="2"/>
  <c r="H65" i="2"/>
  <c r="H68" i="2"/>
  <c r="H61" i="2"/>
  <c r="F62" i="2"/>
  <c r="F63" i="2"/>
  <c r="F64" i="2"/>
  <c r="F65" i="2"/>
  <c r="F68" i="2"/>
  <c r="F61" i="2"/>
  <c r="H55" i="2"/>
  <c r="H56" i="2"/>
  <c r="H57" i="2"/>
  <c r="H58" i="2"/>
  <c r="H59" i="2"/>
  <c r="H60" i="2"/>
  <c r="H54" i="2"/>
  <c r="F55" i="2"/>
  <c r="F56" i="2"/>
  <c r="F57" i="2"/>
  <c r="F58" i="2"/>
  <c r="F59" i="2"/>
  <c r="F60" i="2"/>
  <c r="F54" i="2"/>
  <c r="F51" i="2"/>
  <c r="F52" i="2"/>
  <c r="F53" i="2"/>
  <c r="F50" i="2"/>
  <c r="F45" i="2"/>
  <c r="F46" i="2"/>
  <c r="F47" i="2"/>
  <c r="F48" i="2"/>
  <c r="F49" i="2"/>
  <c r="H51" i="2"/>
  <c r="H52" i="2"/>
  <c r="H53" i="2"/>
  <c r="H50" i="2"/>
  <c r="H45" i="2"/>
  <c r="H46" i="2"/>
  <c r="H47" i="2"/>
  <c r="H48" i="2"/>
  <c r="H49" i="2"/>
  <c r="H41" i="2"/>
  <c r="H42" i="2"/>
  <c r="H43" i="2"/>
  <c r="H40" i="2"/>
  <c r="H44" i="2"/>
  <c r="F44" i="2"/>
  <c r="F41" i="2"/>
  <c r="F42" i="2"/>
  <c r="F43" i="2"/>
  <c r="F40" i="2"/>
  <c r="F69" i="2"/>
  <c r="D62" i="2"/>
  <c r="D63" i="2"/>
  <c r="D64" i="2"/>
  <c r="D65" i="2"/>
  <c r="D68" i="2"/>
  <c r="D61" i="2"/>
  <c r="D55" i="2"/>
  <c r="D56" i="2"/>
  <c r="D57" i="2"/>
  <c r="D58" i="2"/>
  <c r="D59" i="2"/>
  <c r="D60" i="2"/>
  <c r="D54" i="2"/>
  <c r="D51" i="2"/>
  <c r="D52" i="2"/>
  <c r="D53" i="2"/>
  <c r="D50" i="2"/>
  <c r="D45" i="2"/>
  <c r="D46" i="2"/>
  <c r="D47" i="2"/>
  <c r="D48" i="2"/>
  <c r="D49" i="2"/>
  <c r="D44" i="2"/>
  <c r="D41" i="2"/>
  <c r="D42" i="2"/>
  <c r="D43" i="2"/>
  <c r="D40" i="2"/>
  <c r="D69" i="2"/>
  <c r="Y8" i="1"/>
  <c r="G62" i="6"/>
  <c r="G95" i="6"/>
  <c r="G63" i="6"/>
  <c r="G96" i="6"/>
  <c r="G64" i="6"/>
  <c r="G97" i="6"/>
  <c r="G65" i="6"/>
  <c r="G98" i="6"/>
  <c r="G68" i="6"/>
  <c r="G101" i="6"/>
  <c r="G61" i="6"/>
  <c r="G94" i="6"/>
  <c r="E62" i="6"/>
  <c r="E95" i="6"/>
  <c r="E63" i="6"/>
  <c r="E96" i="6"/>
  <c r="E64" i="6"/>
  <c r="E97" i="6"/>
  <c r="E65" i="6"/>
  <c r="E98" i="6"/>
  <c r="E101" i="6"/>
  <c r="E61" i="6"/>
  <c r="E94" i="6"/>
  <c r="N120" i="6"/>
  <c r="C62" i="6"/>
  <c r="C95" i="6"/>
  <c r="C63" i="6"/>
  <c r="C96" i="6"/>
  <c r="C64" i="6"/>
  <c r="C97" i="6"/>
  <c r="C65" i="6"/>
  <c r="C98" i="6"/>
  <c r="C68" i="6"/>
  <c r="C101" i="6"/>
  <c r="C61" i="6"/>
  <c r="C94" i="6"/>
  <c r="C55" i="6"/>
  <c r="C88" i="6"/>
  <c r="C56" i="6"/>
  <c r="C89" i="6"/>
  <c r="Q117" i="6"/>
  <c r="C57" i="6"/>
  <c r="C90" i="6"/>
  <c r="R117" i="6"/>
  <c r="C58" i="6"/>
  <c r="C91" i="6"/>
  <c r="S117" i="6"/>
  <c r="C59" i="6"/>
  <c r="C92" i="6"/>
  <c r="T117" i="6"/>
  <c r="C60" i="6"/>
  <c r="C93" i="6"/>
  <c r="U117" i="6"/>
  <c r="C54" i="6"/>
  <c r="C87" i="6"/>
  <c r="E55" i="6"/>
  <c r="E88" i="6"/>
  <c r="E56" i="6"/>
  <c r="E89" i="6"/>
  <c r="Q120" i="6"/>
  <c r="E57" i="6"/>
  <c r="E90" i="6"/>
  <c r="R120" i="6"/>
  <c r="E58" i="6"/>
  <c r="E91" i="6"/>
  <c r="S120" i="6"/>
  <c r="E59" i="6"/>
  <c r="E92" i="6"/>
  <c r="T120" i="6"/>
  <c r="E60" i="6"/>
  <c r="E93" i="6"/>
  <c r="U120" i="6"/>
  <c r="E54" i="6"/>
  <c r="E87" i="6"/>
  <c r="G55" i="6"/>
  <c r="G88" i="6"/>
  <c r="G56" i="6"/>
  <c r="G89" i="6"/>
  <c r="Q123" i="6"/>
  <c r="G57" i="6"/>
  <c r="G90" i="6"/>
  <c r="R123" i="6"/>
  <c r="G58" i="6"/>
  <c r="G91" i="6"/>
  <c r="S123" i="6"/>
  <c r="G59" i="6"/>
  <c r="G92" i="6"/>
  <c r="T123" i="6"/>
  <c r="G60" i="6"/>
  <c r="G93" i="6"/>
  <c r="U123" i="6"/>
  <c r="G54" i="6"/>
  <c r="G87" i="6"/>
  <c r="G51" i="6"/>
  <c r="G84" i="6"/>
  <c r="M123" i="6"/>
  <c r="G52" i="6"/>
  <c r="G85" i="6"/>
  <c r="G53" i="6"/>
  <c r="G86" i="6"/>
  <c r="O123" i="6"/>
  <c r="G50" i="6"/>
  <c r="G83" i="6"/>
  <c r="G45" i="6"/>
  <c r="G46" i="6"/>
  <c r="G79" i="6"/>
  <c r="G47" i="6"/>
  <c r="G80" i="6"/>
  <c r="J123" i="6"/>
  <c r="G48" i="6"/>
  <c r="G81" i="6"/>
  <c r="K123" i="6"/>
  <c r="G49" i="6"/>
  <c r="G82" i="6"/>
  <c r="L123" i="6"/>
  <c r="G44" i="6"/>
  <c r="G77" i="6"/>
  <c r="E51" i="6"/>
  <c r="E84" i="6"/>
  <c r="M120" i="6"/>
  <c r="E52" i="6"/>
  <c r="E85" i="6"/>
  <c r="E53" i="6"/>
  <c r="E86" i="6"/>
  <c r="O120" i="6"/>
  <c r="E50" i="6"/>
  <c r="E83" i="6"/>
  <c r="C51" i="6"/>
  <c r="C84" i="6"/>
  <c r="M117" i="6"/>
  <c r="C52" i="6"/>
  <c r="C85" i="6"/>
  <c r="C53" i="6"/>
  <c r="C86" i="6"/>
  <c r="O117" i="6"/>
  <c r="C50" i="6"/>
  <c r="C83" i="6"/>
  <c r="E45" i="6"/>
  <c r="E78" i="6"/>
  <c r="H120" i="6"/>
  <c r="E46" i="6"/>
  <c r="E79" i="6"/>
  <c r="E47" i="6"/>
  <c r="E80" i="6"/>
  <c r="J120" i="6"/>
  <c r="E48" i="6"/>
  <c r="E81" i="6"/>
  <c r="K120" i="6"/>
  <c r="E49" i="6"/>
  <c r="E82" i="6"/>
  <c r="L120" i="6"/>
  <c r="E44" i="6"/>
  <c r="E77" i="6"/>
  <c r="G41" i="6"/>
  <c r="G74" i="6"/>
  <c r="G42" i="6"/>
  <c r="G75" i="6"/>
  <c r="G43" i="6"/>
  <c r="G76" i="6"/>
  <c r="G40" i="6"/>
  <c r="E41" i="6"/>
  <c r="E74" i="6"/>
  <c r="E42" i="6"/>
  <c r="E75" i="6"/>
  <c r="E43" i="6"/>
  <c r="E40" i="6"/>
  <c r="C45" i="6"/>
  <c r="C78" i="6"/>
  <c r="H117" i="6"/>
  <c r="C46" i="6"/>
  <c r="C79" i="6"/>
  <c r="C47" i="6"/>
  <c r="C80" i="6"/>
  <c r="J117" i="6"/>
  <c r="C48" i="6"/>
  <c r="C81" i="6"/>
  <c r="K117" i="6"/>
  <c r="C49" i="6"/>
  <c r="C82" i="6"/>
  <c r="L117" i="6"/>
  <c r="C44" i="6"/>
  <c r="C77" i="6"/>
  <c r="C41" i="6"/>
  <c r="C74" i="6"/>
  <c r="C42" i="6"/>
  <c r="C75" i="6"/>
  <c r="C43" i="6"/>
  <c r="C76" i="6"/>
  <c r="C40" i="6"/>
  <c r="G62" i="2"/>
  <c r="G63" i="2"/>
  <c r="G64" i="2"/>
  <c r="G65" i="2"/>
  <c r="G68" i="2"/>
  <c r="G61" i="2"/>
  <c r="G55" i="2"/>
  <c r="G56" i="2"/>
  <c r="G57" i="2"/>
  <c r="G58" i="2"/>
  <c r="G59" i="2"/>
  <c r="G60" i="2"/>
  <c r="G54" i="2"/>
  <c r="G51" i="2"/>
  <c r="G52" i="2"/>
  <c r="G53" i="2"/>
  <c r="G50" i="2"/>
  <c r="E62" i="2"/>
  <c r="E63" i="2"/>
  <c r="E64" i="2"/>
  <c r="E65" i="2"/>
  <c r="E68" i="2"/>
  <c r="E61" i="2"/>
  <c r="E55" i="2"/>
  <c r="E56" i="2"/>
  <c r="E57" i="2"/>
  <c r="E58" i="2"/>
  <c r="E59" i="2"/>
  <c r="E60" i="2"/>
  <c r="E54" i="2"/>
  <c r="E51" i="2"/>
  <c r="E52" i="2"/>
  <c r="E53" i="2"/>
  <c r="E50" i="2"/>
  <c r="C62" i="2"/>
  <c r="C63" i="2"/>
  <c r="C64" i="2"/>
  <c r="C65" i="2"/>
  <c r="C68" i="2"/>
  <c r="C61" i="2"/>
  <c r="C55" i="2"/>
  <c r="C56" i="2"/>
  <c r="C57" i="2"/>
  <c r="C58" i="2"/>
  <c r="C59" i="2"/>
  <c r="C60" i="2"/>
  <c r="C54" i="2"/>
  <c r="C51" i="2"/>
  <c r="C52" i="2"/>
  <c r="C53" i="2"/>
  <c r="C50" i="2"/>
  <c r="B123" i="6"/>
  <c r="B120" i="6"/>
  <c r="B117" i="6"/>
  <c r="D94" i="6"/>
  <c r="N118" i="6"/>
  <c r="F88" i="6"/>
  <c r="H87" i="6"/>
  <c r="G72" i="6"/>
  <c r="E72" i="6"/>
  <c r="C72" i="6"/>
  <c r="B68" i="6"/>
  <c r="B101" i="6"/>
  <c r="B65" i="6"/>
  <c r="B98" i="6"/>
  <c r="B64" i="6"/>
  <c r="B97" i="6"/>
  <c r="B63" i="6"/>
  <c r="B96" i="6"/>
  <c r="B62" i="6"/>
  <c r="B95" i="6"/>
  <c r="B61" i="6"/>
  <c r="B94" i="6"/>
  <c r="B60" i="6"/>
  <c r="B93" i="6"/>
  <c r="B59" i="6"/>
  <c r="B92" i="6"/>
  <c r="B58" i="6"/>
  <c r="B91" i="6"/>
  <c r="B57" i="6"/>
  <c r="B90" i="6"/>
  <c r="B56" i="6"/>
  <c r="B89" i="6"/>
  <c r="B55" i="6"/>
  <c r="B88" i="6"/>
  <c r="B54" i="6"/>
  <c r="B87" i="6"/>
  <c r="B53" i="6"/>
  <c r="B86" i="6"/>
  <c r="B52" i="6"/>
  <c r="B85" i="6"/>
  <c r="B51" i="6"/>
  <c r="B84" i="6"/>
  <c r="B50" i="6"/>
  <c r="B83" i="6"/>
  <c r="B49" i="6"/>
  <c r="B82" i="6"/>
  <c r="B48" i="6"/>
  <c r="B81" i="6"/>
  <c r="B47" i="6"/>
  <c r="B80" i="6"/>
  <c r="B46" i="6"/>
  <c r="B79" i="6"/>
  <c r="G78" i="6"/>
  <c r="H123" i="6"/>
  <c r="B45" i="6"/>
  <c r="B78" i="6"/>
  <c r="B44" i="6"/>
  <c r="B77" i="6"/>
  <c r="B43" i="6"/>
  <c r="B76" i="6"/>
  <c r="B42" i="6"/>
  <c r="B75" i="6"/>
  <c r="B41" i="6"/>
  <c r="B74" i="6"/>
  <c r="B40" i="6"/>
  <c r="B73" i="6"/>
  <c r="B33" i="6"/>
  <c r="C8" i="1"/>
  <c r="C71" i="1"/>
  <c r="N124" i="9"/>
  <c r="C73" i="6"/>
  <c r="E73" i="6"/>
  <c r="E76" i="6"/>
  <c r="E69" i="6"/>
  <c r="E102" i="6"/>
  <c r="E106" i="6"/>
  <c r="C69" i="8"/>
  <c r="C105" i="8"/>
  <c r="E69" i="8"/>
  <c r="E105" i="8"/>
  <c r="G73" i="6"/>
  <c r="G69" i="6"/>
  <c r="G105" i="6"/>
  <c r="N123" i="9"/>
  <c r="N117" i="6"/>
  <c r="N123" i="6"/>
  <c r="N121" i="6"/>
  <c r="N117" i="8"/>
  <c r="N118" i="9"/>
  <c r="N124" i="6"/>
  <c r="N120" i="8"/>
  <c r="N117" i="9"/>
  <c r="N120" i="9"/>
  <c r="N118" i="8"/>
  <c r="N121" i="9"/>
  <c r="E118" i="9"/>
  <c r="N124" i="8"/>
  <c r="N123" i="8"/>
  <c r="G121" i="9"/>
  <c r="F121" i="9"/>
  <c r="G40" i="9"/>
  <c r="H69" i="2"/>
  <c r="H102" i="2"/>
  <c r="V124" i="2"/>
  <c r="D69" i="6"/>
  <c r="I118" i="6"/>
  <c r="E73" i="9"/>
  <c r="E69" i="9"/>
  <c r="E102" i="9"/>
  <c r="V120" i="9"/>
  <c r="D73" i="6"/>
  <c r="E118" i="6"/>
  <c r="C69" i="6"/>
  <c r="C102" i="6"/>
  <c r="V117" i="6"/>
  <c r="F69" i="6"/>
  <c r="F102" i="6"/>
  <c r="V121" i="6"/>
  <c r="D69" i="8"/>
  <c r="D102" i="8"/>
  <c r="V118" i="8"/>
  <c r="E73" i="8"/>
  <c r="E102" i="8"/>
  <c r="V120" i="8"/>
  <c r="G69" i="8"/>
  <c r="G102" i="8"/>
  <c r="V123" i="8"/>
  <c r="F69" i="9"/>
  <c r="F102" i="9"/>
  <c r="V121" i="9"/>
  <c r="F102" i="2"/>
  <c r="V121" i="2"/>
  <c r="H73" i="6"/>
  <c r="E124" i="6"/>
  <c r="H69" i="6"/>
  <c r="H102" i="6"/>
  <c r="V124" i="6"/>
  <c r="F102" i="8"/>
  <c r="V121" i="8"/>
  <c r="H73" i="8"/>
  <c r="H69" i="8"/>
  <c r="H102" i="8"/>
  <c r="V124" i="8"/>
  <c r="C69" i="9"/>
  <c r="C102" i="9"/>
  <c r="V117" i="9"/>
  <c r="G69" i="9"/>
  <c r="G102" i="9"/>
  <c r="V123" i="9"/>
  <c r="C102" i="8"/>
  <c r="V120" i="6"/>
  <c r="G102" i="6"/>
  <c r="V123" i="6"/>
  <c r="D69" i="9"/>
  <c r="D102" i="9"/>
  <c r="V118" i="9"/>
  <c r="H69" i="9"/>
  <c r="H102" i="9"/>
  <c r="V124" i="9"/>
  <c r="I120" i="9"/>
  <c r="G117" i="6"/>
  <c r="F124" i="6"/>
  <c r="G124" i="6"/>
  <c r="P123" i="6"/>
  <c r="G117" i="9"/>
  <c r="G123" i="9"/>
  <c r="G120" i="9"/>
  <c r="F124" i="8"/>
  <c r="F118" i="8"/>
  <c r="G118" i="6"/>
  <c r="F117" i="6"/>
  <c r="I124" i="9"/>
  <c r="I121" i="9"/>
  <c r="I118" i="9"/>
  <c r="P121" i="9"/>
  <c r="G118" i="9"/>
  <c r="P117" i="9"/>
  <c r="E124" i="9"/>
  <c r="F118" i="9"/>
  <c r="F124" i="9"/>
  <c r="I117" i="9"/>
  <c r="I123" i="9"/>
  <c r="P118" i="9"/>
  <c r="P124" i="9"/>
  <c r="F120" i="9"/>
  <c r="E120" i="9"/>
  <c r="F117" i="9"/>
  <c r="F123" i="9"/>
  <c r="P120" i="9"/>
  <c r="G124" i="9"/>
  <c r="K124" i="9"/>
  <c r="J124" i="9"/>
  <c r="P123" i="9"/>
  <c r="F73" i="9"/>
  <c r="E121" i="9"/>
  <c r="C73" i="9"/>
  <c r="P121" i="8"/>
  <c r="I120" i="8"/>
  <c r="I121" i="8"/>
  <c r="G123" i="8"/>
  <c r="F123" i="8"/>
  <c r="G120" i="8"/>
  <c r="I117" i="8"/>
  <c r="I123" i="8"/>
  <c r="G121" i="8"/>
  <c r="I124" i="8"/>
  <c r="P120" i="8"/>
  <c r="F117" i="8"/>
  <c r="F120" i="8"/>
  <c r="P117" i="8"/>
  <c r="I118" i="8"/>
  <c r="E120" i="8"/>
  <c r="G117" i="8"/>
  <c r="P123" i="8"/>
  <c r="F73" i="8"/>
  <c r="E121" i="8"/>
  <c r="E118" i="8"/>
  <c r="E124" i="8"/>
  <c r="F121" i="8"/>
  <c r="G118" i="8"/>
  <c r="G124" i="8"/>
  <c r="K124" i="8"/>
  <c r="J124" i="8"/>
  <c r="P118" i="8"/>
  <c r="P124" i="8"/>
  <c r="C73" i="8"/>
  <c r="G73" i="8"/>
  <c r="G106" i="8"/>
  <c r="P121" i="6"/>
  <c r="D102" i="6"/>
  <c r="V118" i="6"/>
  <c r="F85" i="6"/>
  <c r="I121" i="6"/>
  <c r="I124" i="6"/>
  <c r="G121" i="6"/>
  <c r="E121" i="6"/>
  <c r="P117" i="6"/>
  <c r="P120" i="6"/>
  <c r="I123" i="6"/>
  <c r="G123" i="6"/>
  <c r="I120" i="6"/>
  <c r="I117" i="6"/>
  <c r="F123" i="6"/>
  <c r="F120" i="6"/>
  <c r="G120" i="6"/>
  <c r="F121" i="6"/>
  <c r="P118" i="6"/>
  <c r="P124" i="6"/>
  <c r="F118" i="6"/>
  <c r="E123" i="6"/>
  <c r="E117" i="6"/>
  <c r="J124" i="6"/>
  <c r="H93" i="2"/>
  <c r="U124" i="2"/>
  <c r="G93" i="2"/>
  <c r="U123" i="2"/>
  <c r="F93" i="2"/>
  <c r="U121" i="2"/>
  <c r="E93" i="2"/>
  <c r="U120" i="2"/>
  <c r="D93" i="2"/>
  <c r="U118" i="2"/>
  <c r="C93" i="2"/>
  <c r="U117" i="2"/>
  <c r="H92" i="2"/>
  <c r="T124" i="2"/>
  <c r="G92" i="2"/>
  <c r="T123" i="2"/>
  <c r="F92" i="2"/>
  <c r="T121" i="2"/>
  <c r="E92" i="2"/>
  <c r="T120" i="2"/>
  <c r="D92" i="2"/>
  <c r="T118" i="2"/>
  <c r="C92" i="2"/>
  <c r="T117" i="2"/>
  <c r="H91" i="2"/>
  <c r="S124" i="2"/>
  <c r="G91" i="2"/>
  <c r="S123" i="2"/>
  <c r="F91" i="2"/>
  <c r="S121" i="2"/>
  <c r="E91" i="2"/>
  <c r="S120" i="2"/>
  <c r="D91" i="2"/>
  <c r="S118" i="2"/>
  <c r="C91" i="2"/>
  <c r="S117" i="2"/>
  <c r="H90" i="2"/>
  <c r="R124" i="2"/>
  <c r="G90" i="2"/>
  <c r="R123" i="2"/>
  <c r="F90" i="2"/>
  <c r="R121" i="2"/>
  <c r="E90" i="2"/>
  <c r="R120" i="2"/>
  <c r="D90" i="2"/>
  <c r="R118" i="2"/>
  <c r="C90" i="2"/>
  <c r="R117" i="2"/>
  <c r="H89" i="2"/>
  <c r="Q124" i="2"/>
  <c r="G89" i="2"/>
  <c r="Q123" i="2"/>
  <c r="F89" i="2"/>
  <c r="Q121" i="2"/>
  <c r="E89" i="2"/>
  <c r="Q120" i="2"/>
  <c r="D89" i="2"/>
  <c r="Q118" i="2"/>
  <c r="C89" i="2"/>
  <c r="Q117" i="2"/>
  <c r="H87" i="2"/>
  <c r="H88" i="2"/>
  <c r="G87" i="2"/>
  <c r="G88" i="2"/>
  <c r="F87" i="2"/>
  <c r="F88" i="2"/>
  <c r="E87" i="2"/>
  <c r="E88" i="2"/>
  <c r="D87" i="2"/>
  <c r="D88" i="2"/>
  <c r="C87" i="2"/>
  <c r="C88" i="2"/>
  <c r="H79" i="2"/>
  <c r="H85" i="2"/>
  <c r="G46" i="2"/>
  <c r="G79" i="2"/>
  <c r="G85" i="2"/>
  <c r="F79" i="2"/>
  <c r="F85" i="2"/>
  <c r="E46" i="2"/>
  <c r="E79" i="2"/>
  <c r="E85" i="2"/>
  <c r="D79" i="2"/>
  <c r="D85" i="2"/>
  <c r="C46" i="2"/>
  <c r="C79" i="2"/>
  <c r="C85" i="2"/>
  <c r="H77" i="2"/>
  <c r="H83" i="2"/>
  <c r="G44" i="2"/>
  <c r="G77" i="2"/>
  <c r="G83" i="2"/>
  <c r="F77" i="2"/>
  <c r="F83" i="2"/>
  <c r="E44" i="2"/>
  <c r="E77" i="2"/>
  <c r="E83" i="2"/>
  <c r="D77" i="2"/>
  <c r="D83" i="2"/>
  <c r="C44" i="2"/>
  <c r="C77" i="2"/>
  <c r="C83" i="2"/>
  <c r="H75" i="2"/>
  <c r="H76" i="2"/>
  <c r="G42" i="2"/>
  <c r="G75" i="2"/>
  <c r="G43" i="2"/>
  <c r="G76" i="2"/>
  <c r="F75" i="2"/>
  <c r="F76" i="2"/>
  <c r="E42" i="2"/>
  <c r="E75" i="2"/>
  <c r="E43" i="2"/>
  <c r="E76" i="2"/>
  <c r="D75" i="2"/>
  <c r="D76" i="2"/>
  <c r="C42" i="2"/>
  <c r="C75" i="2"/>
  <c r="C43" i="2"/>
  <c r="C76" i="2"/>
  <c r="H73" i="2"/>
  <c r="H74" i="2"/>
  <c r="G40" i="2"/>
  <c r="G41" i="2"/>
  <c r="G74" i="2"/>
  <c r="F73" i="2"/>
  <c r="F74" i="2"/>
  <c r="E40" i="2"/>
  <c r="E41" i="2"/>
  <c r="E45" i="2"/>
  <c r="E47" i="2"/>
  <c r="E48" i="2"/>
  <c r="E49" i="2"/>
  <c r="E69" i="2"/>
  <c r="E105" i="2"/>
  <c r="E74" i="2"/>
  <c r="D73" i="2"/>
  <c r="D74" i="2"/>
  <c r="C40" i="2"/>
  <c r="C41" i="2"/>
  <c r="C74" i="2"/>
  <c r="B54" i="2"/>
  <c r="B87" i="2"/>
  <c r="B53" i="2"/>
  <c r="B86" i="2"/>
  <c r="B52" i="2"/>
  <c r="B85" i="2"/>
  <c r="B51" i="2"/>
  <c r="B84" i="2"/>
  <c r="B50" i="2"/>
  <c r="B83" i="2"/>
  <c r="B49" i="2"/>
  <c r="B82" i="2"/>
  <c r="B48" i="2"/>
  <c r="B81" i="2"/>
  <c r="B47" i="2"/>
  <c r="B80" i="2"/>
  <c r="B46" i="2"/>
  <c r="B79" i="2"/>
  <c r="B45" i="2"/>
  <c r="B78" i="2"/>
  <c r="B44" i="2"/>
  <c r="B77" i="2"/>
  <c r="G49" i="2"/>
  <c r="G82" i="2"/>
  <c r="L123" i="2"/>
  <c r="G48" i="2"/>
  <c r="G81" i="2"/>
  <c r="K123" i="2"/>
  <c r="G47" i="2"/>
  <c r="G80" i="2"/>
  <c r="J123" i="2"/>
  <c r="G45" i="2"/>
  <c r="G78" i="2"/>
  <c r="H123" i="2"/>
  <c r="E82" i="2"/>
  <c r="L120" i="2"/>
  <c r="E81" i="2"/>
  <c r="K120" i="2"/>
  <c r="E80" i="2"/>
  <c r="J120" i="2"/>
  <c r="E78" i="2"/>
  <c r="H120" i="2"/>
  <c r="E97" i="2"/>
  <c r="E96" i="2"/>
  <c r="E95" i="2"/>
  <c r="E94" i="2"/>
  <c r="E86" i="2"/>
  <c r="O120" i="2"/>
  <c r="E84" i="2"/>
  <c r="M120" i="2"/>
  <c r="D97" i="2"/>
  <c r="D96" i="2"/>
  <c r="D95" i="2"/>
  <c r="D94" i="2"/>
  <c r="D98" i="2"/>
  <c r="N118" i="2"/>
  <c r="D86" i="2"/>
  <c r="O118" i="2"/>
  <c r="D84" i="2"/>
  <c r="M118" i="2"/>
  <c r="D82" i="2"/>
  <c r="L118" i="2"/>
  <c r="D81" i="2"/>
  <c r="K118" i="2"/>
  <c r="C86" i="2"/>
  <c r="O117" i="2"/>
  <c r="C84" i="2"/>
  <c r="M117" i="2"/>
  <c r="C45" i="2"/>
  <c r="C78" i="2"/>
  <c r="H117" i="2"/>
  <c r="C47" i="2"/>
  <c r="C80" i="2"/>
  <c r="J117" i="2"/>
  <c r="C48" i="2"/>
  <c r="C81" i="2"/>
  <c r="K117" i="2"/>
  <c r="C49" i="2"/>
  <c r="C82" i="2"/>
  <c r="L117" i="2"/>
  <c r="G84" i="2"/>
  <c r="M123" i="2"/>
  <c r="G86" i="2"/>
  <c r="O123" i="2"/>
  <c r="G94" i="2"/>
  <c r="G95" i="2"/>
  <c r="G96" i="2"/>
  <c r="G97" i="2"/>
  <c r="G98" i="2"/>
  <c r="G101" i="2"/>
  <c r="E98" i="2"/>
  <c r="E101" i="2"/>
  <c r="C94" i="2"/>
  <c r="C95" i="2"/>
  <c r="C96" i="2"/>
  <c r="C97" i="2"/>
  <c r="C98" i="2"/>
  <c r="C101" i="2"/>
  <c r="H101" i="2"/>
  <c r="H98" i="2"/>
  <c r="H97" i="2"/>
  <c r="H96" i="2"/>
  <c r="H95" i="2"/>
  <c r="H94" i="2"/>
  <c r="N124" i="2"/>
  <c r="H86" i="2"/>
  <c r="O124" i="2"/>
  <c r="H84" i="2"/>
  <c r="M124" i="2"/>
  <c r="H82" i="2"/>
  <c r="L124" i="2"/>
  <c r="H81" i="2"/>
  <c r="J124" i="2"/>
  <c r="H80" i="2"/>
  <c r="H78" i="2"/>
  <c r="H124" i="2"/>
  <c r="F101" i="2"/>
  <c r="F98" i="2"/>
  <c r="F97" i="2"/>
  <c r="F96" i="2"/>
  <c r="F95" i="2"/>
  <c r="F94" i="2"/>
  <c r="N121" i="2"/>
  <c r="F86" i="2"/>
  <c r="O121" i="2"/>
  <c r="F84" i="2"/>
  <c r="M121" i="2"/>
  <c r="F82" i="2"/>
  <c r="L121" i="2"/>
  <c r="F81" i="2"/>
  <c r="K121" i="2"/>
  <c r="F80" i="2"/>
  <c r="J121" i="2"/>
  <c r="F78" i="2"/>
  <c r="D102" i="2"/>
  <c r="V118" i="2"/>
  <c r="D101" i="2"/>
  <c r="D80" i="2"/>
  <c r="J118" i="2"/>
  <c r="D78" i="2"/>
  <c r="H118" i="2"/>
  <c r="B68" i="2"/>
  <c r="B101" i="2"/>
  <c r="B65" i="2"/>
  <c r="B98" i="2"/>
  <c r="B64" i="2"/>
  <c r="B97" i="2"/>
  <c r="B63" i="2"/>
  <c r="B96" i="2"/>
  <c r="B62" i="2"/>
  <c r="B95" i="2"/>
  <c r="B61" i="2"/>
  <c r="B94" i="2"/>
  <c r="B60" i="2"/>
  <c r="B93" i="2"/>
  <c r="B59" i="2"/>
  <c r="B92" i="2"/>
  <c r="B58" i="2"/>
  <c r="B91" i="2"/>
  <c r="B57" i="2"/>
  <c r="B90" i="2"/>
  <c r="B56" i="2"/>
  <c r="B89" i="2"/>
  <c r="B55" i="2"/>
  <c r="B88" i="2"/>
  <c r="B43" i="2"/>
  <c r="B76" i="2"/>
  <c r="B42" i="2"/>
  <c r="B75" i="2"/>
  <c r="B41" i="2"/>
  <c r="B74" i="2"/>
  <c r="B40" i="2"/>
  <c r="B73" i="2"/>
  <c r="B33" i="2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Y42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70" i="1"/>
  <c r="W42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70" i="1"/>
  <c r="U42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70" i="1"/>
  <c r="S42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70" i="1"/>
  <c r="Q42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70" i="1"/>
  <c r="O42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70" i="1"/>
  <c r="M42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K59" i="1"/>
  <c r="K60" i="1"/>
  <c r="K61" i="1"/>
  <c r="K62" i="1"/>
  <c r="K63" i="1"/>
  <c r="K64" i="1"/>
  <c r="K65" i="1"/>
  <c r="K66" i="1"/>
  <c r="K67" i="1"/>
  <c r="K70" i="1"/>
  <c r="K42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I42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70" i="1"/>
  <c r="G42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70" i="1"/>
  <c r="E4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70" i="1"/>
  <c r="C42" i="1"/>
  <c r="C75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70" i="1"/>
  <c r="Z71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2" i="1"/>
  <c r="Y71" i="1"/>
  <c r="X71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2" i="1"/>
  <c r="W71" i="1"/>
  <c r="W75" i="1"/>
  <c r="V71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2" i="1"/>
  <c r="U71" i="1"/>
  <c r="T71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2" i="1"/>
  <c r="S71" i="1"/>
  <c r="S75" i="1"/>
  <c r="R71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2" i="1"/>
  <c r="Q71" i="1"/>
  <c r="P71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2" i="1"/>
  <c r="O71" i="1"/>
  <c r="O75" i="1"/>
  <c r="N71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2" i="1"/>
  <c r="M71" i="1"/>
  <c r="L71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2" i="1"/>
  <c r="K71" i="1"/>
  <c r="K75" i="1"/>
  <c r="J71" i="1"/>
  <c r="J70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2" i="1"/>
  <c r="I71" i="1"/>
  <c r="H71" i="1"/>
  <c r="H70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2" i="1"/>
  <c r="G71" i="1"/>
  <c r="F71" i="1"/>
  <c r="F70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2" i="1"/>
  <c r="E71" i="1"/>
  <c r="D70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7" i="1"/>
  <c r="D46" i="1"/>
  <c r="D45" i="1"/>
  <c r="D42" i="1"/>
  <c r="D48" i="1"/>
  <c r="B70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7" i="1"/>
  <c r="B46" i="1"/>
  <c r="B45" i="1"/>
  <c r="B42" i="1"/>
  <c r="B39" i="1"/>
  <c r="H121" i="2"/>
  <c r="G72" i="2"/>
  <c r="E72" i="2"/>
  <c r="C72" i="2"/>
  <c r="O76" i="1"/>
  <c r="Q76" i="1"/>
  <c r="S76" i="1"/>
  <c r="U76" i="1"/>
  <c r="W76" i="1"/>
  <c r="Y76" i="1"/>
  <c r="M76" i="1"/>
  <c r="Y41" i="1"/>
  <c r="W41" i="1"/>
  <c r="U41" i="1"/>
  <c r="S41" i="1"/>
  <c r="Q41" i="1"/>
  <c r="O41" i="1"/>
  <c r="M41" i="1"/>
  <c r="D71" i="1"/>
  <c r="C41" i="1"/>
  <c r="E41" i="1"/>
  <c r="G41" i="1"/>
  <c r="I41" i="1"/>
  <c r="K41" i="1"/>
  <c r="A57" i="1"/>
  <c r="A91" i="1"/>
  <c r="A62" i="1"/>
  <c r="A96" i="1"/>
  <c r="A58" i="1"/>
  <c r="A92" i="1"/>
  <c r="A56" i="1"/>
  <c r="A90" i="1"/>
  <c r="A54" i="1"/>
  <c r="A88" i="1"/>
  <c r="A52" i="1"/>
  <c r="A51" i="1"/>
  <c r="I75" i="1"/>
  <c r="C69" i="2"/>
  <c r="C105" i="2"/>
  <c r="G69" i="2"/>
  <c r="G105" i="2"/>
  <c r="E120" i="6"/>
  <c r="E106" i="9"/>
  <c r="G105" i="9"/>
  <c r="G106" i="6"/>
  <c r="E105" i="9"/>
  <c r="G75" i="1"/>
  <c r="M75" i="1"/>
  <c r="Q75" i="1"/>
  <c r="U75" i="1"/>
  <c r="Y75" i="1"/>
  <c r="C105" i="6"/>
  <c r="E75" i="1"/>
  <c r="C106" i="9"/>
  <c r="E106" i="8"/>
  <c r="C105" i="9"/>
  <c r="G105" i="8"/>
  <c r="E105" i="6"/>
  <c r="C106" i="6"/>
  <c r="V117" i="8"/>
  <c r="C106" i="8"/>
  <c r="N120" i="2"/>
  <c r="N117" i="2"/>
  <c r="N123" i="2"/>
  <c r="G73" i="9"/>
  <c r="K124" i="2"/>
  <c r="E121" i="2"/>
  <c r="G120" i="2"/>
  <c r="P118" i="2"/>
  <c r="F117" i="2"/>
  <c r="E73" i="2"/>
  <c r="E102" i="2"/>
  <c r="G73" i="2"/>
  <c r="G102" i="2"/>
  <c r="C73" i="2"/>
  <c r="C102" i="2"/>
  <c r="E118" i="2"/>
  <c r="F123" i="2"/>
  <c r="I120" i="2"/>
  <c r="E124" i="2"/>
  <c r="F121" i="2"/>
  <c r="G121" i="2"/>
  <c r="I124" i="2"/>
  <c r="P121" i="2"/>
  <c r="F120" i="2"/>
  <c r="F118" i="2"/>
  <c r="F124" i="2"/>
  <c r="I118" i="2"/>
  <c r="I121" i="2"/>
  <c r="P117" i="2"/>
  <c r="E117" i="9"/>
  <c r="E117" i="8"/>
  <c r="E123" i="8"/>
  <c r="P124" i="2"/>
  <c r="G124" i="2"/>
  <c r="G118" i="2"/>
  <c r="P123" i="2"/>
  <c r="I123" i="2"/>
  <c r="G123" i="2"/>
  <c r="P120" i="2"/>
  <c r="G117" i="2"/>
  <c r="I117" i="2"/>
  <c r="E117" i="2"/>
  <c r="E123" i="9"/>
  <c r="G106" i="9"/>
  <c r="V123" i="2"/>
  <c r="G106" i="2"/>
  <c r="V120" i="2"/>
  <c r="E106" i="2"/>
  <c r="V117" i="2"/>
  <c r="C106" i="2"/>
  <c r="E120" i="2"/>
  <c r="E123" i="2"/>
</calcChain>
</file>

<file path=xl/sharedStrings.xml><?xml version="1.0" encoding="utf-8"?>
<sst xmlns="http://schemas.openxmlformats.org/spreadsheetml/2006/main" count="299" uniqueCount="85">
  <si>
    <t>HOURS</t>
  </si>
  <si>
    <t>4 WEEKS</t>
  </si>
  <si>
    <t>5 WEEKS</t>
  </si>
  <si>
    <t>MAY</t>
  </si>
  <si>
    <t>SEPT</t>
  </si>
  <si>
    <t>OCT</t>
  </si>
  <si>
    <t>NOV</t>
  </si>
  <si>
    <t>DEC</t>
  </si>
  <si>
    <t>1 thru 2</t>
  </si>
  <si>
    <t>5 thru 30</t>
  </si>
  <si>
    <t>4 thru 29</t>
  </si>
  <si>
    <t>2 thru 27</t>
  </si>
  <si>
    <t>30 thru 1</t>
  </si>
  <si>
    <t>NGLC - Inland Region</t>
  </si>
  <si>
    <t>Network Weaver Learning Lab</t>
  </si>
  <si>
    <t>Time Available</t>
  </si>
  <si>
    <t>PERCENTAGE</t>
  </si>
  <si>
    <t>JAN</t>
  </si>
  <si>
    <t>FEB</t>
  </si>
  <si>
    <t>MAR</t>
  </si>
  <si>
    <t>APR</t>
  </si>
  <si>
    <t>5 thru 2</t>
  </si>
  <si>
    <t>Bright Spots - LA</t>
  </si>
  <si>
    <t>STRONG</t>
  </si>
  <si>
    <t>HIVE</t>
  </si>
  <si>
    <t>Hours check</t>
  </si>
  <si>
    <t>% check</t>
  </si>
  <si>
    <t>Weeks</t>
  </si>
  <si>
    <t>AUG</t>
  </si>
  <si>
    <t>Forecast</t>
  </si>
  <si>
    <t>Actual</t>
  </si>
  <si>
    <t>JUNE</t>
  </si>
  <si>
    <t>NAME?? - 2018 WORK FORECAST</t>
  </si>
  <si>
    <t>JULY</t>
  </si>
  <si>
    <t>30 thru 31</t>
  </si>
  <si>
    <t>3 thru 28</t>
  </si>
  <si>
    <t>1 thru 26</t>
  </si>
  <si>
    <t>29 thru 30</t>
  </si>
  <si>
    <t>NQAPIA</t>
  </si>
  <si>
    <t>Business &amp; Project Devlopment</t>
  </si>
  <si>
    <t>EBALDC</t>
  </si>
  <si>
    <t>Haven Women's Center</t>
  </si>
  <si>
    <t>Earthjustice</t>
  </si>
  <si>
    <t>Jan</t>
  </si>
  <si>
    <t>Feb</t>
  </si>
  <si>
    <t>Mar</t>
  </si>
  <si>
    <t>NWLL</t>
  </si>
  <si>
    <t>White Fill</t>
  </si>
  <si>
    <t>Practice Home</t>
  </si>
  <si>
    <t>[195] Practice Home</t>
  </si>
  <si>
    <t xml:space="preserve">[108] Fundraising </t>
  </si>
  <si>
    <t>[500] Communications &amp; Field Building</t>
  </si>
  <si>
    <t>[CIRCLE] BPDEV</t>
  </si>
  <si>
    <t>[CIRCLE] Cohort Leadership Programs</t>
  </si>
  <si>
    <t>[CIRCLE] Employee Relationship Circle</t>
  </si>
  <si>
    <t>[CIRCLE] Management &amp; Operations</t>
  </si>
  <si>
    <t>[CIRCLE] Vision &amp; Strategy</t>
  </si>
  <si>
    <t>[OTCT] Org Contract Trainings</t>
  </si>
  <si>
    <t>[CONTENT] Coaching</t>
  </si>
  <si>
    <t>Bright Spots - LA #1</t>
  </si>
  <si>
    <t>Bright Spots - LA #2</t>
  </si>
  <si>
    <t>[302] Bright Spots - Oakland</t>
  </si>
  <si>
    <t xml:space="preserve">HIVE </t>
  </si>
  <si>
    <t>OELDP (Kresge)</t>
  </si>
  <si>
    <t xml:space="preserve">STRONG Nonprofits </t>
  </si>
  <si>
    <t>O2 Sabbatical Program</t>
  </si>
  <si>
    <t>[195] CP Holidays</t>
  </si>
  <si>
    <t>[195] PTO</t>
  </si>
  <si>
    <t>[195] GLO Activities</t>
  </si>
  <si>
    <t>PTO/ Holiday</t>
  </si>
  <si>
    <t>CLP CIRCLE</t>
  </si>
  <si>
    <t>PUBLIC PROGRAM</t>
  </si>
  <si>
    <t>ERC CIRCLE</t>
  </si>
  <si>
    <t>M&amp;O CIRCLE</t>
  </si>
  <si>
    <t>VISION &amp; STRATEGY</t>
  </si>
  <si>
    <t>BPDEV + FUNDRAISING</t>
  </si>
  <si>
    <t>COMM &amp; FIELD BUILDING</t>
  </si>
  <si>
    <t>ORG CONTRACTS</t>
  </si>
  <si>
    <t>Bright Spots - OAK</t>
  </si>
  <si>
    <t>NGLC-IR</t>
  </si>
  <si>
    <t>OELDP</t>
  </si>
  <si>
    <t>DO NOT ENTER - SUMMARY FOR CHART</t>
  </si>
  <si>
    <t>TOTAL</t>
  </si>
  <si>
    <t>[CIRCLE] Public Program (incl 302-COORD)</t>
  </si>
  <si>
    <t>[302] Public Program Workshops-Delivery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</si>
</sst>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9" fontId="0" fillId="0" borderId="2" xfId="1" applyFon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9" fontId="5" fillId="0" borderId="0" xfId="1" applyFont="1" applyFill="1" applyAlignment="1">
      <alignment horizontal="center"/>
    </xf>
    <xf numFmtId="9" fontId="5" fillId="0" borderId="0" xfId="0" applyNumberFormat="1" applyFont="1" applyAlignment="1">
      <alignment horizontal="center"/>
    </xf>
    <xf numFmtId="0" fontId="0" fillId="0" borderId="3" xfId="0" applyBorder="1"/>
    <xf numFmtId="0" fontId="2" fillId="0" borderId="5" xfId="0" applyFont="1" applyBorder="1"/>
    <xf numFmtId="0" fontId="0" fillId="0" borderId="0" xfId="0" applyBorder="1"/>
    <xf numFmtId="164" fontId="0" fillId="0" borderId="0" xfId="1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Font="1" applyAlignment="1">
      <alignment horizontal="center"/>
    </xf>
    <xf numFmtId="0" fontId="7" fillId="0" borderId="0" xfId="0" applyFont="1"/>
    <xf numFmtId="9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9" fontId="7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2" fillId="0" borderId="21" xfId="1" applyFont="1" applyBorder="1" applyAlignment="1">
      <alignment horizontal="center"/>
    </xf>
    <xf numFmtId="9" fontId="2" fillId="0" borderId="22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0" fontId="0" fillId="4" borderId="3" xfId="0" applyFill="1" applyBorder="1"/>
    <xf numFmtId="0" fontId="0" fillId="4" borderId="2" xfId="0" applyFill="1" applyBorder="1" applyAlignment="1">
      <alignment horizontal="center"/>
    </xf>
    <xf numFmtId="0" fontId="0" fillId="5" borderId="3" xfId="0" applyFill="1" applyBorder="1"/>
    <xf numFmtId="0" fontId="0" fillId="6" borderId="3" xfId="0" applyFill="1" applyBorder="1"/>
    <xf numFmtId="0" fontId="0" fillId="6" borderId="2" xfId="0" applyFill="1" applyBorder="1" applyAlignment="1">
      <alignment horizontal="center"/>
    </xf>
    <xf numFmtId="0" fontId="0" fillId="7" borderId="3" xfId="0" applyFill="1" applyBorder="1"/>
    <xf numFmtId="0" fontId="0" fillId="7" borderId="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8" borderId="3" xfId="0" applyFill="1" applyBorder="1"/>
    <xf numFmtId="0" fontId="0" fillId="8" borderId="2" xfId="0" applyFill="1" applyBorder="1" applyAlignment="1">
      <alignment horizontal="center"/>
    </xf>
    <xf numFmtId="0" fontId="2" fillId="0" borderId="26" xfId="0" applyFont="1" applyBorder="1"/>
    <xf numFmtId="0" fontId="2" fillId="0" borderId="2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 applyAlignment="1">
      <alignment horizontal="center"/>
    </xf>
    <xf numFmtId="0" fontId="0" fillId="5" borderId="14" xfId="0" applyFill="1" applyBorder="1"/>
    <xf numFmtId="0" fontId="0" fillId="5" borderId="15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8" xfId="0" applyBorder="1"/>
    <xf numFmtId="9" fontId="0" fillId="0" borderId="29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0" fontId="3" fillId="2" borderId="26" xfId="0" applyFont="1" applyFill="1" applyBorder="1"/>
    <xf numFmtId="9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7" fillId="0" borderId="0" xfId="0" applyFont="1" applyAlignment="1" applyProtection="1">
      <alignment horizontal="center" vertical="center" wrapText="1"/>
    </xf>
    <xf numFmtId="9" fontId="7" fillId="0" borderId="0" xfId="1" applyFont="1" applyFill="1" applyAlignment="1" applyProtection="1">
      <alignment horizontal="center" vertical="center" wrapText="1"/>
    </xf>
    <xf numFmtId="0" fontId="6" fillId="0" borderId="0" xfId="0" applyFont="1" applyProtection="1"/>
    <xf numFmtId="0" fontId="0" fillId="0" borderId="0" xfId="0" applyFont="1" applyAlignment="1" applyProtection="1">
      <alignment horizontal="center"/>
    </xf>
    <xf numFmtId="9" fontId="7" fillId="0" borderId="0" xfId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13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3" fillId="2" borderId="20" xfId="0" applyFont="1" applyFill="1" applyBorder="1" applyProtection="1"/>
    <xf numFmtId="0" fontId="0" fillId="7" borderId="3" xfId="0" applyFill="1" applyBorder="1" applyProtection="1"/>
    <xf numFmtId="9" fontId="0" fillId="7" borderId="2" xfId="1" applyFont="1" applyFill="1" applyBorder="1" applyAlignment="1" applyProtection="1">
      <alignment horizontal="center"/>
    </xf>
    <xf numFmtId="0" fontId="0" fillId="6" borderId="3" xfId="0" applyFill="1" applyBorder="1" applyProtection="1"/>
    <xf numFmtId="9" fontId="0" fillId="6" borderId="2" xfId="1" applyFont="1" applyFill="1" applyBorder="1" applyAlignment="1" applyProtection="1">
      <alignment horizontal="center"/>
    </xf>
    <xf numFmtId="0" fontId="0" fillId="8" borderId="3" xfId="0" applyFill="1" applyBorder="1" applyProtection="1"/>
    <xf numFmtId="9" fontId="0" fillId="8" borderId="2" xfId="1" applyFont="1" applyFill="1" applyBorder="1" applyAlignment="1" applyProtection="1">
      <alignment horizontal="center"/>
    </xf>
    <xf numFmtId="0" fontId="0" fillId="4" borderId="3" xfId="0" applyFill="1" applyBorder="1" applyProtection="1"/>
    <xf numFmtId="9" fontId="0" fillId="4" borderId="2" xfId="1" applyFont="1" applyFill="1" applyBorder="1" applyAlignment="1" applyProtection="1">
      <alignment horizontal="center"/>
    </xf>
    <xf numFmtId="0" fontId="0" fillId="5" borderId="3" xfId="0" applyFill="1" applyBorder="1" applyProtection="1"/>
    <xf numFmtId="9" fontId="0" fillId="5" borderId="2" xfId="1" applyFont="1" applyFill="1" applyBorder="1" applyAlignment="1" applyProtection="1">
      <alignment horizontal="center"/>
    </xf>
    <xf numFmtId="0" fontId="2" fillId="0" borderId="5" xfId="0" applyFont="1" applyBorder="1" applyProtection="1"/>
    <xf numFmtId="9" fontId="2" fillId="0" borderId="21" xfId="1" applyFont="1" applyBorder="1" applyAlignment="1" applyProtection="1">
      <alignment horizontal="center"/>
    </xf>
    <xf numFmtId="0" fontId="0" fillId="5" borderId="14" xfId="0" applyFill="1" applyBorder="1" applyProtection="1">
      <protection locked="0"/>
    </xf>
    <xf numFmtId="0" fontId="8" fillId="0" borderId="0" xfId="0" applyFont="1"/>
    <xf numFmtId="0" fontId="8" fillId="0" borderId="0" xfId="0" applyFont="1" applyProtection="1"/>
    <xf numFmtId="0" fontId="3" fillId="9" borderId="35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0" borderId="2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3" borderId="23" xfId="0" applyFont="1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4" xfId="0" applyFill="1" applyBorder="1" applyAlignment="1" applyProtection="1">
      <alignment horizontal="center"/>
    </xf>
    <xf numFmtId="0" fontId="0" fillId="2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5" borderId="14" xfId="0" applyFill="1" applyBorder="1" applyAlignment="1">
      <alignment horizontal="left"/>
    </xf>
    <xf numFmtId="0" fontId="2" fillId="0" borderId="28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9" fontId="0" fillId="0" borderId="36" xfId="1" applyFont="1" applyFill="1" applyBorder="1" applyAlignment="1">
      <alignment horizontal="center"/>
    </xf>
    <xf numFmtId="9" fontId="2" fillId="0" borderId="35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Q1 2018 Forecast to Actuals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'Q1 Forecast'!$E$116</c:f>
              <c:strCache>
                <c:ptCount val="1"/>
                <c:pt idx="0">
                  <c:v>PTO/ Holiday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Forecast'!$E$117:$E$124</c:f>
              <c:numCache>
                <c:formatCode>0%</c:formatCode>
                <c:ptCount val="8"/>
                <c:pt idx="0">
                  <c:v>0.12</c:v>
                </c:pt>
                <c:pt idx="1">
                  <c:v>0.12</c:v>
                </c:pt>
                <c:pt idx="3">
                  <c:v>0.05</c:v>
                </c:pt>
                <c:pt idx="4">
                  <c:v>0.05</c:v>
                </c:pt>
                <c:pt idx="6">
                  <c:v>0.05</c:v>
                </c:pt>
                <c:pt idx="7">
                  <c:v>0.05</c:v>
                </c:pt>
              </c:numCache>
            </c:numRef>
          </c:val>
        </c:ser>
        <c:ser>
          <c:idx val="1"/>
          <c:order val="1"/>
          <c:tx>
            <c:strRef>
              <c:f>'Q1 Forecast'!$F$116</c:f>
              <c:strCache>
                <c:ptCount val="1"/>
                <c:pt idx="0">
                  <c:v>Practice Home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Forecast'!$F$117:$F$124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'Q1 Forecast'!$G$116</c:f>
              <c:strCache>
                <c:ptCount val="1"/>
                <c:pt idx="0">
                  <c:v>BPDEV + FUNDRAISING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Forecast'!$G$117:$G$124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'Q1 Forecast'!$H$116</c:f>
              <c:strCache>
                <c:ptCount val="1"/>
                <c:pt idx="0">
                  <c:v>CLP CIRCLE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Forecast'!$H$117:$H$124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'Q1 Forecast'!$I$116</c:f>
              <c:strCache>
                <c:ptCount val="1"/>
                <c:pt idx="0">
                  <c:v>PUBLIC PROGRAM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Forecast'!$I$117:$I$124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'Q1 Forecast'!$J$116</c:f>
              <c:strCache>
                <c:ptCount val="1"/>
                <c:pt idx="0">
                  <c:v>ERC CIRCLE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Forecast'!$J$117:$J$124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'Q1 Forecast'!$K$116</c:f>
              <c:strCache>
                <c:ptCount val="1"/>
                <c:pt idx="0">
                  <c:v>M&amp;O CIRCLE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Forecast'!$K$117:$K$124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'Q1 Forecast'!$L$116</c:f>
              <c:strCache>
                <c:ptCount val="1"/>
                <c:pt idx="0">
                  <c:v>VISION &amp; STRATEGY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Forecast'!$L$117:$L$124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tx>
            <c:strRef>
              <c:f>'Q1 Forecast'!$M$116</c:f>
              <c:strCache>
                <c:ptCount val="1"/>
                <c:pt idx="0">
                  <c:v>COMM &amp; FIELD BUILDING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Forecast'!$M$117:$M$124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9"/>
          <c:tx>
            <c:strRef>
              <c:f>'Q1 Forecast'!$N$116</c:f>
              <c:strCache>
                <c:ptCount val="1"/>
                <c:pt idx="0">
                  <c:v>ORG CONTRACTS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Forecast'!$N$117:$N$124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'Q1 Forecast'!$O$116</c:f>
              <c:strCache>
                <c:ptCount val="1"/>
                <c:pt idx="0">
                  <c:v>Bright Spots - OAK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Forecast'!$O$117:$O$124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'Q1 Forecast'!$P$116</c:f>
              <c:strCache>
                <c:ptCount val="1"/>
                <c:pt idx="0">
                  <c:v>Bright Spots - LA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Forecast'!$P$117:$P$124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'Q1 Forecast'!$Q$116</c:f>
              <c:strCache>
                <c:ptCount val="1"/>
                <c:pt idx="0">
                  <c:v>HIVE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Forecast'!$Q$117:$Q$124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'Q1 Forecast'!$R$116</c:f>
              <c:strCache>
                <c:ptCount val="1"/>
                <c:pt idx="0">
                  <c:v>NWLL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Forecast'!$R$117:$R$124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'Q1 Forecast'!$S$116</c:f>
              <c:strCache>
                <c:ptCount val="1"/>
                <c:pt idx="0">
                  <c:v>NGLC-IR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Forecast'!$S$117:$S$124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'Q1 Forecast'!$T$116</c:f>
              <c:strCache>
                <c:ptCount val="1"/>
                <c:pt idx="0">
                  <c:v>OELDP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Forecast'!$T$117:$T$124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'Q1 Forecast'!$U$116</c:f>
              <c:strCache>
                <c:ptCount val="1"/>
                <c:pt idx="0">
                  <c:v>STRONG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Forecast'!$U$117:$U$124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'Q1 Forecast'!$V$116</c:f>
              <c:strCache>
                <c:ptCount val="1"/>
                <c:pt idx="0">
                  <c:v>Time Available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'Q1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Jan</c:v>
                  </c:pt>
                  <c:pt idx="3">
                    <c:v>Feb</c:v>
                  </c:pt>
                  <c:pt idx="6">
                    <c:v>Mar</c:v>
                  </c:pt>
                </c:lvl>
              </c:multiLvlStrCache>
            </c:multiLvlStrRef>
          </c:cat>
          <c:val>
            <c:numRef>
              <c:f>'Q1 Forecast'!$V$117:$V$124</c:f>
              <c:numCache>
                <c:formatCode>0%</c:formatCode>
                <c:ptCount val="8"/>
                <c:pt idx="0">
                  <c:v>0.88</c:v>
                </c:pt>
                <c:pt idx="1">
                  <c:v>0.88</c:v>
                </c:pt>
                <c:pt idx="3">
                  <c:v>0.95</c:v>
                </c:pt>
                <c:pt idx="4">
                  <c:v>0.95</c:v>
                </c:pt>
                <c:pt idx="6">
                  <c:v>0.95</c:v>
                </c:pt>
                <c:pt idx="7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528197760"/>
        <c:axId val="528198152"/>
      </c:barChart>
      <c:catAx>
        <c:axId val="5281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98152"/>
        <c:crosses val="autoZero"/>
        <c:auto val="1"/>
        <c:lblAlgn val="ctr"/>
        <c:lblOffset val="100"/>
        <c:noMultiLvlLbl val="0"/>
      </c:catAx>
      <c:valAx>
        <c:axId val="52819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Q2 2018 Forecast to Actuals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'Q2 Forecast'!$E$116</c:f>
              <c:strCache>
                <c:ptCount val="1"/>
                <c:pt idx="0">
                  <c:v>PTO/ Holiday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Forecast'!$E$117:$E$124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0.04</c:v>
                </c:pt>
                <c:pt idx="4">
                  <c:v>0.04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'Q2 Forecast'!$F$116</c:f>
              <c:strCache>
                <c:ptCount val="1"/>
                <c:pt idx="0">
                  <c:v>Practice Home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Forecast'!$F$117:$F$124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'Q2 Forecast'!$G$116</c:f>
              <c:strCache>
                <c:ptCount val="1"/>
                <c:pt idx="0">
                  <c:v>BPDEV + FUNDRAISING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Forecast'!$G$117:$G$124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'Q2 Forecast'!$H$116</c:f>
              <c:strCache>
                <c:ptCount val="1"/>
                <c:pt idx="0">
                  <c:v>CLP CIRCLE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Forecast'!$H$117:$H$124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'Q2 Forecast'!$I$116</c:f>
              <c:strCache>
                <c:ptCount val="1"/>
                <c:pt idx="0">
                  <c:v>PUBLIC PROGRAM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Forecast'!$I$117:$I$124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'Q2 Forecast'!$J$116</c:f>
              <c:strCache>
                <c:ptCount val="1"/>
                <c:pt idx="0">
                  <c:v>ERC CIRCLE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Forecast'!$J$117:$J$124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'Q2 Forecast'!$K$116</c:f>
              <c:strCache>
                <c:ptCount val="1"/>
                <c:pt idx="0">
                  <c:v>M&amp;O CIRCLE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Forecast'!$K$117:$K$124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'Q2 Forecast'!$L$116</c:f>
              <c:strCache>
                <c:ptCount val="1"/>
                <c:pt idx="0">
                  <c:v>VISION &amp; STRATEGY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Forecast'!$L$117:$L$124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tx>
            <c:strRef>
              <c:f>'Q2 Forecast'!$M$116</c:f>
              <c:strCache>
                <c:ptCount val="1"/>
                <c:pt idx="0">
                  <c:v>COMM &amp; FIELD BUILDING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Forecast'!$M$117:$M$124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9"/>
          <c:tx>
            <c:strRef>
              <c:f>'Q2 Forecast'!$N$116</c:f>
              <c:strCache>
                <c:ptCount val="1"/>
                <c:pt idx="0">
                  <c:v>ORG CONTRACTS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Forecast'!$N$117:$N$124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'Q2 Forecast'!$O$116</c:f>
              <c:strCache>
                <c:ptCount val="1"/>
                <c:pt idx="0">
                  <c:v>Bright Spots - OAK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Forecast'!$O$117:$O$124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'Q2 Forecast'!$P$116</c:f>
              <c:strCache>
                <c:ptCount val="1"/>
                <c:pt idx="0">
                  <c:v>Bright Spots - LA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Forecast'!$P$117:$P$124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'Q2 Forecast'!$Q$116</c:f>
              <c:strCache>
                <c:ptCount val="1"/>
                <c:pt idx="0">
                  <c:v>HIVE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Forecast'!$Q$117:$Q$124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'Q2 Forecast'!$R$116</c:f>
              <c:strCache>
                <c:ptCount val="1"/>
                <c:pt idx="0">
                  <c:v>NWLL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Forecast'!$R$117:$R$124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'Q2 Forecast'!$S$116</c:f>
              <c:strCache>
                <c:ptCount val="1"/>
                <c:pt idx="0">
                  <c:v>NGLC-IR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Forecast'!$S$117:$S$124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'Q2 Forecast'!$T$116</c:f>
              <c:strCache>
                <c:ptCount val="1"/>
                <c:pt idx="0">
                  <c:v>OELDP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Forecast'!$T$117:$T$124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'Q2 Forecast'!$U$116</c:f>
              <c:strCache>
                <c:ptCount val="1"/>
                <c:pt idx="0">
                  <c:v>STRONG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Forecast'!$U$117:$U$124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'Q2 Forecast'!$V$116</c:f>
              <c:strCache>
                <c:ptCount val="1"/>
                <c:pt idx="0">
                  <c:v>Time Available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'Q2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APR</c:v>
                  </c:pt>
                  <c:pt idx="3">
                    <c:v>MAY</c:v>
                  </c:pt>
                  <c:pt idx="6">
                    <c:v>JUNE</c:v>
                  </c:pt>
                </c:lvl>
              </c:multiLvlStrCache>
            </c:multiLvlStrRef>
          </c:cat>
          <c:val>
            <c:numRef>
              <c:f>'Q2 Forecast'!$V$117:$V$124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3">
                  <c:v>0.96</c:v>
                </c:pt>
                <c:pt idx="4">
                  <c:v>0.96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61520824"/>
        <c:axId val="161519648"/>
      </c:barChart>
      <c:catAx>
        <c:axId val="16152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9648"/>
        <c:crosses val="autoZero"/>
        <c:auto val="1"/>
        <c:lblAlgn val="ctr"/>
        <c:lblOffset val="100"/>
        <c:noMultiLvlLbl val="0"/>
      </c:catAx>
      <c:valAx>
        <c:axId val="16151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2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Q3 2018 Forecast to Actuals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'Q3 Forecast'!$E$116</c:f>
              <c:strCache>
                <c:ptCount val="1"/>
                <c:pt idx="0">
                  <c:v>PTO/ Holiday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Forecast'!$E$117:$E$124</c:f>
              <c:numCache>
                <c:formatCode>0%</c:formatCode>
                <c:ptCount val="8"/>
                <c:pt idx="0">
                  <c:v>0.05</c:v>
                </c:pt>
                <c:pt idx="1">
                  <c:v>0.05</c:v>
                </c:pt>
                <c:pt idx="3">
                  <c:v>0</c:v>
                </c:pt>
                <c:pt idx="4">
                  <c:v>0</c:v>
                </c:pt>
                <c:pt idx="6">
                  <c:v>0.05</c:v>
                </c:pt>
                <c:pt idx="7">
                  <c:v>0.05</c:v>
                </c:pt>
              </c:numCache>
            </c:numRef>
          </c:val>
        </c:ser>
        <c:ser>
          <c:idx val="1"/>
          <c:order val="1"/>
          <c:tx>
            <c:strRef>
              <c:f>'Q3 Forecast'!$F$116</c:f>
              <c:strCache>
                <c:ptCount val="1"/>
                <c:pt idx="0">
                  <c:v>Practice Home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Forecast'!$F$117:$F$124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'Q3 Forecast'!$G$116</c:f>
              <c:strCache>
                <c:ptCount val="1"/>
                <c:pt idx="0">
                  <c:v>BPDEV + FUNDRAISING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Forecast'!$G$117:$G$124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'Q3 Forecast'!$H$116</c:f>
              <c:strCache>
                <c:ptCount val="1"/>
                <c:pt idx="0">
                  <c:v>CLP CIRCLE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Forecast'!$H$117:$H$124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'Q3 Forecast'!$I$116</c:f>
              <c:strCache>
                <c:ptCount val="1"/>
                <c:pt idx="0">
                  <c:v>PUBLIC PROGRAM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Forecast'!$I$117:$I$124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'Q3 Forecast'!$J$116</c:f>
              <c:strCache>
                <c:ptCount val="1"/>
                <c:pt idx="0">
                  <c:v>ERC CIRCLE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Forecast'!$J$117:$J$124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'Q3 Forecast'!$K$116</c:f>
              <c:strCache>
                <c:ptCount val="1"/>
                <c:pt idx="0">
                  <c:v>M&amp;O CIRCLE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Forecast'!$K$117:$K$124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'Q3 Forecast'!$L$116</c:f>
              <c:strCache>
                <c:ptCount val="1"/>
                <c:pt idx="0">
                  <c:v>VISION &amp; STRATEGY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Forecast'!$L$117:$L$124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tx>
            <c:strRef>
              <c:f>'Q3 Forecast'!$M$116</c:f>
              <c:strCache>
                <c:ptCount val="1"/>
                <c:pt idx="0">
                  <c:v>COMM &amp; FIELD BUILDING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Forecast'!$M$117:$M$124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9"/>
          <c:tx>
            <c:strRef>
              <c:f>'Q3 Forecast'!$N$116</c:f>
              <c:strCache>
                <c:ptCount val="1"/>
                <c:pt idx="0">
                  <c:v>ORG CONTRACTS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Forecast'!$N$117:$N$124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'Q3 Forecast'!$O$116</c:f>
              <c:strCache>
                <c:ptCount val="1"/>
                <c:pt idx="0">
                  <c:v>Bright Spots - OAK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Forecast'!$O$117:$O$124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'Q3 Forecast'!$P$116</c:f>
              <c:strCache>
                <c:ptCount val="1"/>
                <c:pt idx="0">
                  <c:v>Bright Spots - LA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Forecast'!$P$117:$P$124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'Q3 Forecast'!$Q$116</c:f>
              <c:strCache>
                <c:ptCount val="1"/>
                <c:pt idx="0">
                  <c:v>HIVE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Forecast'!$Q$117:$Q$124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'Q3 Forecast'!$R$116</c:f>
              <c:strCache>
                <c:ptCount val="1"/>
                <c:pt idx="0">
                  <c:v>NWLL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Forecast'!$R$117:$R$124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'Q3 Forecast'!$S$116</c:f>
              <c:strCache>
                <c:ptCount val="1"/>
                <c:pt idx="0">
                  <c:v>NGLC-IR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Forecast'!$S$117:$S$124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'Q3 Forecast'!$T$116</c:f>
              <c:strCache>
                <c:ptCount val="1"/>
                <c:pt idx="0">
                  <c:v>OELDP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Forecast'!$T$117:$T$124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'Q3 Forecast'!$U$116</c:f>
              <c:strCache>
                <c:ptCount val="1"/>
                <c:pt idx="0">
                  <c:v>STRONG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Forecast'!$U$117:$U$124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'Q3 Forecast'!$V$116</c:f>
              <c:strCache>
                <c:ptCount val="1"/>
                <c:pt idx="0">
                  <c:v>Time Available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'Q3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JULY</c:v>
                  </c:pt>
                  <c:pt idx="3">
                    <c:v>AUG</c:v>
                  </c:pt>
                  <c:pt idx="6">
                    <c:v>SEPT</c:v>
                  </c:pt>
                </c:lvl>
              </c:multiLvlStrCache>
            </c:multiLvlStrRef>
          </c:cat>
          <c:val>
            <c:numRef>
              <c:f>'Q3 Forecast'!$V$117:$V$124</c:f>
              <c:numCache>
                <c:formatCode>0%</c:formatCode>
                <c:ptCount val="8"/>
                <c:pt idx="0">
                  <c:v>0.95</c:v>
                </c:pt>
                <c:pt idx="1">
                  <c:v>0.95</c:v>
                </c:pt>
                <c:pt idx="3">
                  <c:v>1</c:v>
                </c:pt>
                <c:pt idx="4">
                  <c:v>1</c:v>
                </c:pt>
                <c:pt idx="6">
                  <c:v>0.95</c:v>
                </c:pt>
                <c:pt idx="7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61518864"/>
        <c:axId val="161520432"/>
      </c:barChart>
      <c:catAx>
        <c:axId val="16151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20432"/>
        <c:crosses val="autoZero"/>
        <c:auto val="1"/>
        <c:lblAlgn val="ctr"/>
        <c:lblOffset val="100"/>
        <c:noMultiLvlLbl val="0"/>
      </c:catAx>
      <c:valAx>
        <c:axId val="16152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Q4 2018 Forecast to Actuals</a:t>
            </a:r>
          </a:p>
        </c:rich>
      </c:tx>
      <c:layout>
        <c:manualLayout>
          <c:xMode val="edge"/>
          <c:yMode val="edge"/>
          <c:x val="0.44635150899750997"/>
          <c:y val="2.3391812865497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'Q4 Forecast'!$E$116</c:f>
              <c:strCache>
                <c:ptCount val="1"/>
                <c:pt idx="0">
                  <c:v>PTO/ Holiday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Forecast'!$E$117:$E$124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0.08</c:v>
                </c:pt>
                <c:pt idx="4">
                  <c:v>0.08</c:v>
                </c:pt>
                <c:pt idx="6">
                  <c:v>0.15</c:v>
                </c:pt>
                <c:pt idx="7">
                  <c:v>0.14285714285714285</c:v>
                </c:pt>
              </c:numCache>
            </c:numRef>
          </c:val>
        </c:ser>
        <c:ser>
          <c:idx val="1"/>
          <c:order val="1"/>
          <c:tx>
            <c:strRef>
              <c:f>'Q4 Forecast'!$F$116</c:f>
              <c:strCache>
                <c:ptCount val="1"/>
                <c:pt idx="0">
                  <c:v>Practice Home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Forecast'!$F$117:$F$124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'Q4 Forecast'!$G$116</c:f>
              <c:strCache>
                <c:ptCount val="1"/>
                <c:pt idx="0">
                  <c:v>BPDEV + FUNDRAISING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Forecast'!$G$117:$G$124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'Q4 Forecast'!$H$116</c:f>
              <c:strCache>
                <c:ptCount val="1"/>
                <c:pt idx="0">
                  <c:v>CLP CIRCLE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Forecast'!$H$117:$H$124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'Q4 Forecast'!$I$116</c:f>
              <c:strCache>
                <c:ptCount val="1"/>
                <c:pt idx="0">
                  <c:v>PUBLIC PROGRAM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Forecast'!$I$117:$I$124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'Q4 Forecast'!$J$116</c:f>
              <c:strCache>
                <c:ptCount val="1"/>
                <c:pt idx="0">
                  <c:v>ERC CIRCLE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Forecast'!$J$117:$J$124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'Q4 Forecast'!$K$116</c:f>
              <c:strCache>
                <c:ptCount val="1"/>
                <c:pt idx="0">
                  <c:v>M&amp;O CIRCLE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Forecast'!$K$117:$K$124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'Q4 Forecast'!$L$116</c:f>
              <c:strCache>
                <c:ptCount val="1"/>
                <c:pt idx="0">
                  <c:v>VISION &amp; STRATEGY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Forecast'!$L$117:$L$124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tx>
            <c:strRef>
              <c:f>'Q4 Forecast'!$M$116</c:f>
              <c:strCache>
                <c:ptCount val="1"/>
                <c:pt idx="0">
                  <c:v>COMM &amp; FIELD BUILDING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Forecast'!$M$117:$M$124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9"/>
          <c:tx>
            <c:strRef>
              <c:f>'Q4 Forecast'!$N$116</c:f>
              <c:strCache>
                <c:ptCount val="1"/>
                <c:pt idx="0">
                  <c:v>ORG CONTRACTS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Forecast'!$N$117:$N$124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'Q4 Forecast'!$O$116</c:f>
              <c:strCache>
                <c:ptCount val="1"/>
                <c:pt idx="0">
                  <c:v>Bright Spots - OAK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Forecast'!$O$117:$O$124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'Q4 Forecast'!$P$116</c:f>
              <c:strCache>
                <c:ptCount val="1"/>
                <c:pt idx="0">
                  <c:v>Bright Spots - LA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Forecast'!$P$117:$P$124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'Q4 Forecast'!$Q$116</c:f>
              <c:strCache>
                <c:ptCount val="1"/>
                <c:pt idx="0">
                  <c:v>HIVE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Forecast'!$Q$117:$Q$124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'Q4 Forecast'!$R$116</c:f>
              <c:strCache>
                <c:ptCount val="1"/>
                <c:pt idx="0">
                  <c:v>NWLL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Forecast'!$R$117:$R$124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'Q4 Forecast'!$S$116</c:f>
              <c:strCache>
                <c:ptCount val="1"/>
                <c:pt idx="0">
                  <c:v>NGLC-IR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Forecast'!$S$117:$S$124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'Q4 Forecast'!$T$116</c:f>
              <c:strCache>
                <c:ptCount val="1"/>
                <c:pt idx="0">
                  <c:v>OELDP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Forecast'!$T$117:$T$124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'Q4 Forecast'!$U$116</c:f>
              <c:strCache>
                <c:ptCount val="1"/>
                <c:pt idx="0">
                  <c:v>STRONG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Forecast'!$U$117:$U$124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'Q4 Forecast'!$V$116</c:f>
              <c:strCache>
                <c:ptCount val="1"/>
                <c:pt idx="0">
                  <c:v>Time Available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'Q4 Forecast'!$B$117:$D$124</c:f>
              <c:multiLvlStrCache>
                <c:ptCount val="8"/>
                <c:lvl>
                  <c:pt idx="0">
                    <c:v>Forecast</c:v>
                  </c:pt>
                  <c:pt idx="1">
                    <c:v>Actual</c:v>
                  </c:pt>
                  <c:pt idx="3">
                    <c:v>Forecast</c:v>
                  </c:pt>
                  <c:pt idx="4">
                    <c:v>Actual</c:v>
                  </c:pt>
                  <c:pt idx="6">
                    <c:v>Forecast</c:v>
                  </c:pt>
                  <c:pt idx="7">
                    <c:v>Actual</c:v>
                  </c:pt>
                </c:lvl>
                <c:lvl>
                  <c:pt idx="0">
                    <c:v>OCT</c:v>
                  </c:pt>
                  <c:pt idx="3">
                    <c:v>NOV</c:v>
                  </c:pt>
                  <c:pt idx="6">
                    <c:v>DEC</c:v>
                  </c:pt>
                </c:lvl>
              </c:multiLvlStrCache>
            </c:multiLvlStrRef>
          </c:cat>
          <c:val>
            <c:numRef>
              <c:f>'Q4 Forecast'!$V$117:$V$124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3">
                  <c:v>0.92</c:v>
                </c:pt>
                <c:pt idx="4">
                  <c:v>0.92</c:v>
                </c:pt>
                <c:pt idx="6">
                  <c:v>0.85</c:v>
                </c:pt>
                <c:pt idx="7">
                  <c:v>0.8571428571428571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61521216"/>
        <c:axId val="161518080"/>
      </c:barChart>
      <c:catAx>
        <c:axId val="16152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8080"/>
        <c:crosses val="autoZero"/>
        <c:auto val="1"/>
        <c:lblAlgn val="ctr"/>
        <c:lblOffset val="100"/>
        <c:noMultiLvlLbl val="0"/>
      </c:catAx>
      <c:valAx>
        <c:axId val="16151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2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126999</xdr:rowOff>
    </xdr:from>
    <xdr:to>
      <xdr:col>8</xdr:col>
      <xdr:colOff>482598</xdr:colOff>
      <xdr:row>30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160868</xdr:colOff>
      <xdr:row>0</xdr:row>
      <xdr:rowOff>101600</xdr:rowOff>
    </xdr:from>
    <xdr:to>
      <xdr:col>8</xdr:col>
      <xdr:colOff>678179</xdr:colOff>
      <xdr:row>31</xdr:row>
      <xdr:rowOff>8467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68792</xdr:colOff>
      <xdr:row>0</xdr:row>
      <xdr:rowOff>104775</xdr:rowOff>
    </xdr:from>
    <xdr:to>
      <xdr:col>8</xdr:col>
      <xdr:colOff>570442</xdr:colOff>
      <xdr:row>30</xdr:row>
      <xdr:rowOff>87841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0</xdr:row>
      <xdr:rowOff>146051</xdr:rowOff>
    </xdr:from>
    <xdr:to>
      <xdr:col>8</xdr:col>
      <xdr:colOff>635000</xdr:colOff>
      <xdr:row>30</xdr:row>
      <xdr:rowOff>158750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8"/>
  <sheetViews>
    <sheetView tabSelected="1" topLeftCell="B1" zoomScale="90" zoomScaleNormal="9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AB32" sqref="AB32"/>
    </sheetView>
  </sheetViews>
  <sheetFormatPr defaultRowHeight="15" x14ac:dyDescent="0.25"/>
  <cols>
    <col min="1" max="1" width="35.28515625" hidden="1" customWidth="1"/>
    <col min="2" max="2" width="39" customWidth="1"/>
    <col min="3" max="3" width="10.85546875" customWidth="1"/>
    <col min="4" max="4" width="10.85546875" hidden="1" customWidth="1"/>
    <col min="5" max="5" width="10.85546875" customWidth="1"/>
    <col min="6" max="6" width="10.85546875" hidden="1" customWidth="1"/>
    <col min="7" max="7" width="10.85546875" customWidth="1"/>
    <col min="8" max="8" width="10.85546875" hidden="1" customWidth="1"/>
    <col min="9" max="9" width="10.85546875" customWidth="1"/>
    <col min="10" max="10" width="10.85546875" hidden="1" customWidth="1"/>
    <col min="11" max="11" width="10.85546875" customWidth="1"/>
    <col min="12" max="12" width="10.85546875" hidden="1" customWidth="1"/>
    <col min="13" max="13" width="10.85546875" customWidth="1"/>
    <col min="14" max="14" width="10.28515625" hidden="1" customWidth="1"/>
    <col min="15" max="15" width="10.85546875" customWidth="1"/>
    <col min="16" max="16" width="10.85546875" hidden="1" customWidth="1"/>
    <col min="17" max="17" width="10.85546875" customWidth="1"/>
    <col min="18" max="18" width="10.85546875" hidden="1" customWidth="1"/>
    <col min="19" max="19" width="10.85546875" customWidth="1"/>
    <col min="20" max="20" width="10.85546875" hidden="1" customWidth="1"/>
    <col min="21" max="21" width="10.85546875" customWidth="1"/>
    <col min="22" max="22" width="10.85546875" hidden="1" customWidth="1"/>
    <col min="23" max="23" width="10.85546875" customWidth="1"/>
    <col min="24" max="24" width="10.85546875" hidden="1" customWidth="1"/>
    <col min="25" max="25" width="10.85546875" customWidth="1"/>
    <col min="26" max="26" width="10.85546875" hidden="1" customWidth="1"/>
    <col min="27" max="27" width="2.85546875" style="32" customWidth="1"/>
  </cols>
  <sheetData>
    <row r="1" spans="2:28" ht="18.75" x14ac:dyDescent="0.3">
      <c r="B1" s="148" t="s">
        <v>32</v>
      </c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2:28" ht="15" customHeight="1" thickBot="1" x14ac:dyDescent="0.3"/>
    <row r="3" spans="2:28" x14ac:dyDescent="0.25">
      <c r="B3" s="141" t="s">
        <v>0</v>
      </c>
      <c r="C3" s="129" t="s">
        <v>2</v>
      </c>
      <c r="D3" s="130"/>
      <c r="E3" s="135" t="s">
        <v>1</v>
      </c>
      <c r="F3" s="136"/>
      <c r="G3" s="129" t="s">
        <v>1</v>
      </c>
      <c r="H3" s="130"/>
      <c r="I3" s="135" t="s">
        <v>1</v>
      </c>
      <c r="J3" s="136"/>
      <c r="K3" s="128" t="s">
        <v>2</v>
      </c>
      <c r="L3" s="128"/>
      <c r="M3" s="153" t="s">
        <v>1</v>
      </c>
      <c r="N3" s="154"/>
      <c r="O3" s="128" t="s">
        <v>1</v>
      </c>
      <c r="P3" s="128"/>
      <c r="Q3" s="150" t="s">
        <v>2</v>
      </c>
      <c r="R3" s="150"/>
      <c r="S3" s="128" t="s">
        <v>1</v>
      </c>
      <c r="T3" s="128"/>
      <c r="U3" s="150" t="s">
        <v>1</v>
      </c>
      <c r="V3" s="150"/>
      <c r="W3" s="128" t="s">
        <v>2</v>
      </c>
      <c r="X3" s="128"/>
      <c r="Y3" s="150" t="s">
        <v>1</v>
      </c>
      <c r="Z3" s="151"/>
    </row>
    <row r="4" spans="2:28" ht="15.75" thickBot="1" x14ac:dyDescent="0.3">
      <c r="B4" s="142"/>
      <c r="C4" s="131" t="s">
        <v>17</v>
      </c>
      <c r="D4" s="132"/>
      <c r="E4" s="137" t="s">
        <v>18</v>
      </c>
      <c r="F4" s="138"/>
      <c r="G4" s="131" t="s">
        <v>19</v>
      </c>
      <c r="H4" s="132"/>
      <c r="I4" s="137" t="s">
        <v>20</v>
      </c>
      <c r="J4" s="138"/>
      <c r="K4" s="131" t="s">
        <v>3</v>
      </c>
      <c r="L4" s="132"/>
      <c r="M4" s="137" t="s">
        <v>31</v>
      </c>
      <c r="N4" s="138"/>
      <c r="O4" s="131" t="s">
        <v>33</v>
      </c>
      <c r="P4" s="132"/>
      <c r="Q4" s="137" t="s">
        <v>28</v>
      </c>
      <c r="R4" s="138"/>
      <c r="S4" s="131" t="s">
        <v>4</v>
      </c>
      <c r="T4" s="132"/>
      <c r="U4" s="157" t="s">
        <v>5</v>
      </c>
      <c r="V4" s="160"/>
      <c r="W4" s="131" t="s">
        <v>6</v>
      </c>
      <c r="X4" s="132"/>
      <c r="Y4" s="157" t="s">
        <v>7</v>
      </c>
      <c r="Z4" s="158"/>
    </row>
    <row r="5" spans="2:28" ht="15.75" thickBot="1" x14ac:dyDescent="0.3">
      <c r="B5" s="143"/>
      <c r="C5" s="133" t="s">
        <v>8</v>
      </c>
      <c r="D5" s="134"/>
      <c r="E5" s="139" t="s">
        <v>21</v>
      </c>
      <c r="F5" s="140"/>
      <c r="G5" s="133" t="s">
        <v>9</v>
      </c>
      <c r="H5" s="134"/>
      <c r="I5" s="139" t="s">
        <v>11</v>
      </c>
      <c r="J5" s="140"/>
      <c r="K5" s="133" t="s">
        <v>12</v>
      </c>
      <c r="L5" s="134"/>
      <c r="M5" s="155" t="s">
        <v>10</v>
      </c>
      <c r="N5" s="156"/>
      <c r="O5" s="133" t="s">
        <v>11</v>
      </c>
      <c r="P5" s="134"/>
      <c r="Q5" s="155" t="s">
        <v>34</v>
      </c>
      <c r="R5" s="156"/>
      <c r="S5" s="133" t="s">
        <v>35</v>
      </c>
      <c r="T5" s="134"/>
      <c r="U5" s="155" t="s">
        <v>36</v>
      </c>
      <c r="V5" s="156"/>
      <c r="W5" s="133" t="s">
        <v>37</v>
      </c>
      <c r="X5" s="134"/>
      <c r="Y5" s="155" t="s">
        <v>35</v>
      </c>
      <c r="Z5" s="159"/>
      <c r="AB5" s="120" t="s">
        <v>82</v>
      </c>
    </row>
    <row r="6" spans="2:28" ht="15" hidden="1" customHeight="1" x14ac:dyDescent="0.25">
      <c r="B6" s="13"/>
      <c r="C6" s="62">
        <v>200</v>
      </c>
      <c r="D6" s="62">
        <v>200</v>
      </c>
      <c r="E6" s="62">
        <v>160</v>
      </c>
      <c r="F6" s="62">
        <v>160</v>
      </c>
      <c r="G6" s="62">
        <v>160</v>
      </c>
      <c r="H6" s="62">
        <v>160</v>
      </c>
      <c r="I6" s="62">
        <v>160</v>
      </c>
      <c r="J6" s="63">
        <v>160</v>
      </c>
      <c r="K6" s="63">
        <v>200</v>
      </c>
      <c r="L6" s="62">
        <v>200</v>
      </c>
      <c r="M6" s="62">
        <v>160</v>
      </c>
      <c r="N6" s="63">
        <v>160</v>
      </c>
      <c r="O6" s="62">
        <v>160</v>
      </c>
      <c r="P6" s="63">
        <v>160</v>
      </c>
      <c r="Q6" s="63">
        <v>200</v>
      </c>
      <c r="R6" s="62">
        <v>200</v>
      </c>
      <c r="S6" s="62">
        <v>160</v>
      </c>
      <c r="T6" s="62">
        <v>160</v>
      </c>
      <c r="U6" s="62">
        <v>160</v>
      </c>
      <c r="V6" s="62">
        <v>160</v>
      </c>
      <c r="W6" s="63">
        <v>200</v>
      </c>
      <c r="X6" s="62">
        <v>200</v>
      </c>
      <c r="Y6" s="62">
        <v>168</v>
      </c>
      <c r="Z6" s="64">
        <v>160</v>
      </c>
      <c r="AB6" s="171">
        <f t="shared" ref="AB6:AB36" si="0">C6+E6+G6+I6+K6+M6+O6+Q6+S6+U6+W6+Y6</f>
        <v>2088</v>
      </c>
    </row>
    <row r="7" spans="2:28" ht="15" hidden="1" customHeight="1" x14ac:dyDescent="0.25">
      <c r="B7" s="13"/>
      <c r="C7" s="26" t="s">
        <v>29</v>
      </c>
      <c r="D7" s="26" t="s">
        <v>30</v>
      </c>
      <c r="E7" s="26" t="s">
        <v>29</v>
      </c>
      <c r="F7" s="26" t="s">
        <v>30</v>
      </c>
      <c r="G7" s="26" t="s">
        <v>29</v>
      </c>
      <c r="H7" s="26" t="s">
        <v>30</v>
      </c>
      <c r="I7" s="26" t="s">
        <v>29</v>
      </c>
      <c r="J7" s="26" t="s">
        <v>30</v>
      </c>
      <c r="K7" s="26" t="s">
        <v>29</v>
      </c>
      <c r="L7" s="26" t="s">
        <v>30</v>
      </c>
      <c r="M7" s="26" t="s">
        <v>29</v>
      </c>
      <c r="N7" s="26" t="s">
        <v>30</v>
      </c>
      <c r="O7" s="26" t="s">
        <v>29</v>
      </c>
      <c r="P7" s="26" t="s">
        <v>30</v>
      </c>
      <c r="Q7" s="26" t="s">
        <v>29</v>
      </c>
      <c r="R7" s="26" t="s">
        <v>30</v>
      </c>
      <c r="S7" s="26" t="s">
        <v>29</v>
      </c>
      <c r="T7" s="26" t="s">
        <v>30</v>
      </c>
      <c r="U7" s="26" t="s">
        <v>29</v>
      </c>
      <c r="V7" s="26" t="s">
        <v>30</v>
      </c>
      <c r="W7" s="26" t="s">
        <v>29</v>
      </c>
      <c r="X7" s="26" t="s">
        <v>30</v>
      </c>
      <c r="Y7" s="26" t="s">
        <v>29</v>
      </c>
      <c r="Z7" s="27" t="s">
        <v>30</v>
      </c>
      <c r="AB7" s="172"/>
    </row>
    <row r="8" spans="2:28" x14ac:dyDescent="0.25">
      <c r="B8" s="45" t="s">
        <v>66</v>
      </c>
      <c r="C8" s="46">
        <f>8*3</f>
        <v>24</v>
      </c>
      <c r="D8" s="46">
        <v>24</v>
      </c>
      <c r="E8" s="46">
        <v>8</v>
      </c>
      <c r="F8" s="46">
        <v>8</v>
      </c>
      <c r="G8" s="46">
        <v>8</v>
      </c>
      <c r="H8" s="46">
        <v>8</v>
      </c>
      <c r="I8" s="46"/>
      <c r="J8" s="47"/>
      <c r="K8" s="47">
        <v>8</v>
      </c>
      <c r="L8" s="46">
        <v>8</v>
      </c>
      <c r="M8" s="46"/>
      <c r="N8" s="46"/>
      <c r="O8" s="46">
        <v>8</v>
      </c>
      <c r="P8" s="46">
        <v>8</v>
      </c>
      <c r="Q8" s="46"/>
      <c r="R8" s="46"/>
      <c r="S8" s="46">
        <v>8</v>
      </c>
      <c r="T8" s="46">
        <v>8</v>
      </c>
      <c r="U8" s="46"/>
      <c r="V8" s="46"/>
      <c r="W8" s="46">
        <v>16</v>
      </c>
      <c r="X8" s="46">
        <v>16</v>
      </c>
      <c r="Y8" s="46">
        <f>8*3</f>
        <v>24</v>
      </c>
      <c r="Z8" s="58">
        <v>24</v>
      </c>
      <c r="AB8" s="171">
        <f t="shared" si="0"/>
        <v>104</v>
      </c>
    </row>
    <row r="9" spans="2:28" x14ac:dyDescent="0.25">
      <c r="B9" s="45" t="s">
        <v>67</v>
      </c>
      <c r="C9" s="46"/>
      <c r="D9" s="82"/>
      <c r="E9" s="82"/>
      <c r="F9" s="82"/>
      <c r="G9" s="82"/>
      <c r="H9" s="82"/>
      <c r="I9" s="82"/>
      <c r="J9" s="83"/>
      <c r="K9" s="83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4"/>
      <c r="AB9" s="171">
        <f t="shared" si="0"/>
        <v>0</v>
      </c>
    </row>
    <row r="10" spans="2:28" x14ac:dyDescent="0.25">
      <c r="B10" s="45" t="s">
        <v>49</v>
      </c>
      <c r="C10" s="46"/>
      <c r="D10" s="82"/>
      <c r="E10" s="82"/>
      <c r="F10" s="82"/>
      <c r="G10" s="82"/>
      <c r="H10" s="82"/>
      <c r="I10" s="82"/>
      <c r="J10" s="83"/>
      <c r="K10" s="83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4"/>
      <c r="AB10" s="171">
        <f t="shared" si="0"/>
        <v>0</v>
      </c>
    </row>
    <row r="11" spans="2:28" x14ac:dyDescent="0.25">
      <c r="B11" s="45" t="s">
        <v>68</v>
      </c>
      <c r="C11" s="46"/>
      <c r="D11" s="82"/>
      <c r="E11" s="82"/>
      <c r="F11" s="82"/>
      <c r="G11" s="82"/>
      <c r="H11" s="82"/>
      <c r="I11" s="82"/>
      <c r="J11" s="83"/>
      <c r="K11" s="83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4"/>
      <c r="AB11" s="171">
        <f t="shared" si="0"/>
        <v>0</v>
      </c>
    </row>
    <row r="12" spans="2:28" x14ac:dyDescent="0.25">
      <c r="B12" s="43" t="s">
        <v>52</v>
      </c>
      <c r="C12" s="44"/>
      <c r="D12" s="85"/>
      <c r="E12" s="85"/>
      <c r="F12" s="85"/>
      <c r="G12" s="85"/>
      <c r="H12" s="85"/>
      <c r="I12" s="85"/>
      <c r="J12" s="86"/>
      <c r="K12" s="86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7"/>
      <c r="AB12" s="171">
        <f t="shared" si="0"/>
        <v>0</v>
      </c>
    </row>
    <row r="13" spans="2:28" x14ac:dyDescent="0.25">
      <c r="B13" s="43" t="s">
        <v>53</v>
      </c>
      <c r="C13" s="44"/>
      <c r="D13" s="85"/>
      <c r="E13" s="85"/>
      <c r="F13" s="85"/>
      <c r="G13" s="85"/>
      <c r="H13" s="85"/>
      <c r="I13" s="85"/>
      <c r="J13" s="86"/>
      <c r="K13" s="86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7"/>
      <c r="AB13" s="171">
        <f t="shared" si="0"/>
        <v>0</v>
      </c>
    </row>
    <row r="14" spans="2:28" x14ac:dyDescent="0.25">
      <c r="B14" s="43" t="s">
        <v>83</v>
      </c>
      <c r="C14" s="44"/>
      <c r="D14" s="85"/>
      <c r="E14" s="85"/>
      <c r="F14" s="85"/>
      <c r="G14" s="85"/>
      <c r="H14" s="85"/>
      <c r="I14" s="85"/>
      <c r="J14" s="86"/>
      <c r="K14" s="86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7"/>
      <c r="AB14" s="171">
        <f t="shared" si="0"/>
        <v>0</v>
      </c>
    </row>
    <row r="15" spans="2:28" x14ac:dyDescent="0.25">
      <c r="B15" s="43" t="s">
        <v>54</v>
      </c>
      <c r="C15" s="44"/>
      <c r="D15" s="85"/>
      <c r="E15" s="85"/>
      <c r="F15" s="85"/>
      <c r="G15" s="85"/>
      <c r="H15" s="85"/>
      <c r="I15" s="85"/>
      <c r="J15" s="86"/>
      <c r="K15" s="86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7"/>
      <c r="AB15" s="171">
        <f t="shared" si="0"/>
        <v>0</v>
      </c>
    </row>
    <row r="16" spans="2:28" x14ac:dyDescent="0.25">
      <c r="B16" s="43" t="s">
        <v>55</v>
      </c>
      <c r="C16" s="44"/>
      <c r="D16" s="85"/>
      <c r="E16" s="85"/>
      <c r="F16" s="85"/>
      <c r="G16" s="85"/>
      <c r="H16" s="85"/>
      <c r="I16" s="85"/>
      <c r="J16" s="86"/>
      <c r="K16" s="86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7"/>
      <c r="AB16" s="171">
        <f t="shared" si="0"/>
        <v>0</v>
      </c>
    </row>
    <row r="17" spans="2:28" x14ac:dyDescent="0.25">
      <c r="B17" s="43" t="s">
        <v>56</v>
      </c>
      <c r="C17" s="44"/>
      <c r="D17" s="85"/>
      <c r="E17" s="85"/>
      <c r="F17" s="85"/>
      <c r="G17" s="85"/>
      <c r="H17" s="85"/>
      <c r="I17" s="85"/>
      <c r="J17" s="86"/>
      <c r="K17" s="86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7"/>
      <c r="AB17" s="171">
        <f t="shared" si="0"/>
        <v>0</v>
      </c>
    </row>
    <row r="18" spans="2:28" x14ac:dyDescent="0.25">
      <c r="B18" s="48" t="s">
        <v>50</v>
      </c>
      <c r="C18" s="49"/>
      <c r="D18" s="88"/>
      <c r="E18" s="88"/>
      <c r="F18" s="88"/>
      <c r="G18" s="88"/>
      <c r="H18" s="88"/>
      <c r="I18" s="88"/>
      <c r="J18" s="89"/>
      <c r="K18" s="89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90"/>
      <c r="AB18" s="171">
        <f t="shared" si="0"/>
        <v>0</v>
      </c>
    </row>
    <row r="19" spans="2:28" x14ac:dyDescent="0.25">
      <c r="B19" s="48" t="s">
        <v>51</v>
      </c>
      <c r="C19" s="49"/>
      <c r="D19" s="88"/>
      <c r="E19" s="88"/>
      <c r="F19" s="88"/>
      <c r="G19" s="88"/>
      <c r="H19" s="88"/>
      <c r="I19" s="88"/>
      <c r="J19" s="89"/>
      <c r="K19" s="89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90"/>
      <c r="AB19" s="171">
        <f t="shared" si="0"/>
        <v>0</v>
      </c>
    </row>
    <row r="20" spans="2:28" x14ac:dyDescent="0.25">
      <c r="B20" s="48" t="s">
        <v>84</v>
      </c>
      <c r="C20" s="49"/>
      <c r="D20" s="88"/>
      <c r="E20" s="88"/>
      <c r="F20" s="88"/>
      <c r="G20" s="88"/>
      <c r="H20" s="88"/>
      <c r="I20" s="88"/>
      <c r="J20" s="89"/>
      <c r="K20" s="89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90"/>
      <c r="AB20" s="171">
        <f t="shared" si="0"/>
        <v>0</v>
      </c>
    </row>
    <row r="21" spans="2:28" x14ac:dyDescent="0.25">
      <c r="B21" s="48" t="s">
        <v>61</v>
      </c>
      <c r="C21" s="49"/>
      <c r="D21" s="88"/>
      <c r="E21" s="88"/>
      <c r="F21" s="88"/>
      <c r="G21" s="88"/>
      <c r="H21" s="88"/>
      <c r="I21" s="88"/>
      <c r="J21" s="89"/>
      <c r="K21" s="8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90"/>
      <c r="AB21" s="171">
        <f t="shared" si="0"/>
        <v>0</v>
      </c>
    </row>
    <row r="22" spans="2:28" x14ac:dyDescent="0.25">
      <c r="B22" s="40" t="s">
        <v>59</v>
      </c>
      <c r="C22" s="41"/>
      <c r="D22" s="91"/>
      <c r="E22" s="91"/>
      <c r="F22" s="91"/>
      <c r="G22" s="91"/>
      <c r="H22" s="91"/>
      <c r="I22" s="91"/>
      <c r="J22" s="92"/>
      <c r="K22" s="92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3"/>
      <c r="AB22" s="171">
        <f t="shared" si="0"/>
        <v>0</v>
      </c>
    </row>
    <row r="23" spans="2:28" x14ac:dyDescent="0.25">
      <c r="B23" s="40" t="s">
        <v>60</v>
      </c>
      <c r="C23" s="41"/>
      <c r="D23" s="91"/>
      <c r="E23" s="91"/>
      <c r="F23" s="91"/>
      <c r="G23" s="91"/>
      <c r="H23" s="91"/>
      <c r="I23" s="91"/>
      <c r="J23" s="92"/>
      <c r="K23" s="92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3"/>
      <c r="AB23" s="171">
        <f t="shared" si="0"/>
        <v>0</v>
      </c>
    </row>
    <row r="24" spans="2:28" x14ac:dyDescent="0.25">
      <c r="B24" s="40" t="s">
        <v>62</v>
      </c>
      <c r="C24" s="41"/>
      <c r="D24" s="91"/>
      <c r="E24" s="91"/>
      <c r="F24" s="91"/>
      <c r="G24" s="91"/>
      <c r="H24" s="91"/>
      <c r="I24" s="91"/>
      <c r="J24" s="92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3"/>
      <c r="AB24" s="171">
        <f t="shared" si="0"/>
        <v>0</v>
      </c>
    </row>
    <row r="25" spans="2:28" x14ac:dyDescent="0.25">
      <c r="B25" s="40" t="s">
        <v>14</v>
      </c>
      <c r="C25" s="41"/>
      <c r="D25" s="91"/>
      <c r="E25" s="91"/>
      <c r="F25" s="91"/>
      <c r="G25" s="91"/>
      <c r="H25" s="91"/>
      <c r="I25" s="91"/>
      <c r="J25" s="92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3"/>
      <c r="AB25" s="171">
        <f t="shared" si="0"/>
        <v>0</v>
      </c>
    </row>
    <row r="26" spans="2:28" x14ac:dyDescent="0.25">
      <c r="B26" s="40" t="s">
        <v>13</v>
      </c>
      <c r="C26" s="41"/>
      <c r="D26" s="91"/>
      <c r="E26" s="91"/>
      <c r="F26" s="91"/>
      <c r="G26" s="91"/>
      <c r="H26" s="91"/>
      <c r="I26" s="91"/>
      <c r="J26" s="92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3"/>
      <c r="AB26" s="171">
        <f t="shared" si="0"/>
        <v>0</v>
      </c>
    </row>
    <row r="27" spans="2:28" x14ac:dyDescent="0.25">
      <c r="B27" s="53" t="s">
        <v>63</v>
      </c>
      <c r="C27" s="54"/>
      <c r="D27" s="94"/>
      <c r="E27" s="94"/>
      <c r="F27" s="94"/>
      <c r="G27" s="94"/>
      <c r="H27" s="94"/>
      <c r="I27" s="94"/>
      <c r="J27" s="95"/>
      <c r="K27" s="96"/>
      <c r="L27" s="94"/>
      <c r="M27" s="91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7"/>
      <c r="AB27" s="171">
        <f t="shared" si="0"/>
        <v>0</v>
      </c>
    </row>
    <row r="28" spans="2:28" x14ac:dyDescent="0.25">
      <c r="B28" s="53" t="s">
        <v>64</v>
      </c>
      <c r="C28" s="54"/>
      <c r="D28" s="94"/>
      <c r="E28" s="94"/>
      <c r="F28" s="94"/>
      <c r="G28" s="94"/>
      <c r="H28" s="94"/>
      <c r="I28" s="94"/>
      <c r="J28" s="95"/>
      <c r="K28" s="96"/>
      <c r="L28" s="94"/>
      <c r="M28" s="91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7"/>
      <c r="AB28" s="171">
        <f t="shared" si="0"/>
        <v>0</v>
      </c>
    </row>
    <row r="29" spans="2:28" x14ac:dyDescent="0.25">
      <c r="B29" s="55" t="s">
        <v>42</v>
      </c>
      <c r="C29" s="56"/>
      <c r="D29" s="98"/>
      <c r="E29" s="98"/>
      <c r="F29" s="98"/>
      <c r="G29" s="98"/>
      <c r="H29" s="98"/>
      <c r="I29" s="98"/>
      <c r="J29" s="99"/>
      <c r="K29" s="100"/>
      <c r="L29" s="98"/>
      <c r="M29" s="101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102"/>
      <c r="AB29" s="171">
        <f t="shared" si="0"/>
        <v>0</v>
      </c>
    </row>
    <row r="30" spans="2:28" x14ac:dyDescent="0.25">
      <c r="B30" s="55" t="s">
        <v>40</v>
      </c>
      <c r="C30" s="56"/>
      <c r="D30" s="98"/>
      <c r="E30" s="98"/>
      <c r="F30" s="98"/>
      <c r="G30" s="98"/>
      <c r="H30" s="98"/>
      <c r="I30" s="98"/>
      <c r="J30" s="99"/>
      <c r="K30" s="100"/>
      <c r="L30" s="98"/>
      <c r="M30" s="101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102"/>
      <c r="AB30" s="171">
        <f t="shared" si="0"/>
        <v>0</v>
      </c>
    </row>
    <row r="31" spans="2:28" x14ac:dyDescent="0.25">
      <c r="B31" s="55" t="s">
        <v>41</v>
      </c>
      <c r="C31" s="56"/>
      <c r="D31" s="98"/>
      <c r="E31" s="98"/>
      <c r="F31" s="98"/>
      <c r="G31" s="98"/>
      <c r="H31" s="98"/>
      <c r="I31" s="98"/>
      <c r="J31" s="99"/>
      <c r="K31" s="100"/>
      <c r="L31" s="98"/>
      <c r="M31" s="101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102"/>
      <c r="AB31" s="171">
        <f t="shared" si="0"/>
        <v>0</v>
      </c>
    </row>
    <row r="32" spans="2:28" x14ac:dyDescent="0.25">
      <c r="B32" s="55" t="s">
        <v>38</v>
      </c>
      <c r="C32" s="56"/>
      <c r="D32" s="98"/>
      <c r="E32" s="98"/>
      <c r="F32" s="98"/>
      <c r="G32" s="98"/>
      <c r="H32" s="98"/>
      <c r="I32" s="98"/>
      <c r="J32" s="99"/>
      <c r="K32" s="100"/>
      <c r="L32" s="98"/>
      <c r="M32" s="101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102"/>
      <c r="AB32" s="171">
        <f t="shared" si="0"/>
        <v>0</v>
      </c>
    </row>
    <row r="33" spans="2:28" x14ac:dyDescent="0.25">
      <c r="B33" s="55" t="s">
        <v>65</v>
      </c>
      <c r="C33" s="56"/>
      <c r="D33" s="98"/>
      <c r="E33" s="98"/>
      <c r="F33" s="98"/>
      <c r="G33" s="98"/>
      <c r="H33" s="98"/>
      <c r="I33" s="98"/>
      <c r="J33" s="99"/>
      <c r="K33" s="100"/>
      <c r="L33" s="98"/>
      <c r="M33" s="101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102"/>
      <c r="AB33" s="171">
        <f t="shared" si="0"/>
        <v>0</v>
      </c>
    </row>
    <row r="34" spans="2:28" x14ac:dyDescent="0.25">
      <c r="B34" s="169" t="s">
        <v>57</v>
      </c>
      <c r="C34" s="56"/>
      <c r="D34" s="98"/>
      <c r="E34" s="98"/>
      <c r="F34" s="98"/>
      <c r="G34" s="98"/>
      <c r="H34" s="98"/>
      <c r="I34" s="98"/>
      <c r="J34" s="99"/>
      <c r="K34" s="100"/>
      <c r="L34" s="98"/>
      <c r="M34" s="100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102"/>
      <c r="AB34" s="171">
        <f t="shared" si="0"/>
        <v>0</v>
      </c>
    </row>
    <row r="35" spans="2:28" x14ac:dyDescent="0.25">
      <c r="B35" s="169" t="s">
        <v>58</v>
      </c>
      <c r="C35" s="56"/>
      <c r="D35" s="98"/>
      <c r="E35" s="98"/>
      <c r="F35" s="98"/>
      <c r="G35" s="98"/>
      <c r="H35" s="98"/>
      <c r="I35" s="98"/>
      <c r="J35" s="99"/>
      <c r="K35" s="100"/>
      <c r="L35" s="98"/>
      <c r="M35" s="100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102"/>
      <c r="AB35" s="171">
        <f t="shared" si="0"/>
        <v>0</v>
      </c>
    </row>
    <row r="36" spans="2:28" ht="15.75" thickBot="1" x14ac:dyDescent="0.3">
      <c r="B36" s="117"/>
      <c r="C36" s="56"/>
      <c r="D36" s="98"/>
      <c r="E36" s="98"/>
      <c r="F36" s="98"/>
      <c r="G36" s="98"/>
      <c r="H36" s="98"/>
      <c r="I36" s="98"/>
      <c r="J36" s="99"/>
      <c r="K36" s="103"/>
      <c r="L36" s="98"/>
      <c r="M36" s="100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102"/>
      <c r="AB36" s="171">
        <f t="shared" si="0"/>
        <v>0</v>
      </c>
    </row>
    <row r="37" spans="2:28" ht="15.75" thickBot="1" x14ac:dyDescent="0.3">
      <c r="B37" s="50" t="s">
        <v>15</v>
      </c>
      <c r="C37" s="51">
        <f>C6-SUM(C8:C36)</f>
        <v>176</v>
      </c>
      <c r="D37" s="51">
        <f t="shared" ref="D37:AB37" si="1">D6-SUM(D8:D36)</f>
        <v>176</v>
      </c>
      <c r="E37" s="51">
        <f t="shared" si="1"/>
        <v>152</v>
      </c>
      <c r="F37" s="51">
        <f t="shared" si="1"/>
        <v>152</v>
      </c>
      <c r="G37" s="51">
        <f t="shared" si="1"/>
        <v>152</v>
      </c>
      <c r="H37" s="51">
        <f t="shared" si="1"/>
        <v>152</v>
      </c>
      <c r="I37" s="51">
        <f t="shared" si="1"/>
        <v>160</v>
      </c>
      <c r="J37" s="51">
        <f t="shared" si="1"/>
        <v>160</v>
      </c>
      <c r="K37" s="51">
        <f t="shared" si="1"/>
        <v>192</v>
      </c>
      <c r="L37" s="51">
        <f t="shared" si="1"/>
        <v>192</v>
      </c>
      <c r="M37" s="51">
        <f t="shared" si="1"/>
        <v>160</v>
      </c>
      <c r="N37" s="51">
        <f t="shared" si="1"/>
        <v>160</v>
      </c>
      <c r="O37" s="51">
        <f t="shared" si="1"/>
        <v>152</v>
      </c>
      <c r="P37" s="51">
        <f t="shared" si="1"/>
        <v>152</v>
      </c>
      <c r="Q37" s="51">
        <f t="shared" si="1"/>
        <v>200</v>
      </c>
      <c r="R37" s="51">
        <f t="shared" si="1"/>
        <v>200</v>
      </c>
      <c r="S37" s="51">
        <f t="shared" si="1"/>
        <v>152</v>
      </c>
      <c r="T37" s="51">
        <f t="shared" si="1"/>
        <v>152</v>
      </c>
      <c r="U37" s="51">
        <f t="shared" si="1"/>
        <v>160</v>
      </c>
      <c r="V37" s="51">
        <f t="shared" si="1"/>
        <v>160</v>
      </c>
      <c r="W37" s="51">
        <f t="shared" si="1"/>
        <v>184</v>
      </c>
      <c r="X37" s="51">
        <f t="shared" si="1"/>
        <v>184</v>
      </c>
      <c r="Y37" s="51">
        <f t="shared" si="1"/>
        <v>144</v>
      </c>
      <c r="Z37" s="170">
        <f t="shared" si="1"/>
        <v>136</v>
      </c>
      <c r="AB37" s="121">
        <f t="shared" si="1"/>
        <v>1984</v>
      </c>
    </row>
    <row r="38" spans="2:28" ht="15" customHeight="1" x14ac:dyDescent="0.25"/>
    <row r="39" spans="2:28" ht="18.75" x14ac:dyDescent="0.3">
      <c r="B39" s="148" t="str">
        <f>B1</f>
        <v>NAME?? - 2018 WORK FORECAST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</row>
    <row r="40" spans="2:28" ht="15" customHeight="1" thickBot="1" x14ac:dyDescent="0.3"/>
    <row r="41" spans="2:28" ht="15" customHeight="1" thickBot="1" x14ac:dyDescent="0.3">
      <c r="B41" s="104" t="s">
        <v>16</v>
      </c>
      <c r="C41" s="122" t="str">
        <f>C4</f>
        <v>JAN</v>
      </c>
      <c r="D41" s="123"/>
      <c r="E41" s="124" t="str">
        <f>E4</f>
        <v>FEB</v>
      </c>
      <c r="F41" s="125"/>
      <c r="G41" s="122" t="str">
        <f>G4</f>
        <v>MAR</v>
      </c>
      <c r="H41" s="123"/>
      <c r="I41" s="124" t="str">
        <f>I4</f>
        <v>APR</v>
      </c>
      <c r="J41" s="125"/>
      <c r="K41" s="126" t="str">
        <f>K4</f>
        <v>MAY</v>
      </c>
      <c r="L41" s="127"/>
      <c r="M41" s="144" t="str">
        <f>M4</f>
        <v>JUNE</v>
      </c>
      <c r="N41" s="145"/>
      <c r="O41" s="126" t="str">
        <f>O4</f>
        <v>JULY</v>
      </c>
      <c r="P41" s="146"/>
      <c r="Q41" s="144" t="str">
        <f>Q4</f>
        <v>AUG</v>
      </c>
      <c r="R41" s="147"/>
      <c r="S41" s="126" t="str">
        <f>S4</f>
        <v>SEPT</v>
      </c>
      <c r="T41" s="146"/>
      <c r="U41" s="144" t="str">
        <f>U4</f>
        <v>OCT</v>
      </c>
      <c r="V41" s="147"/>
      <c r="W41" s="126" t="str">
        <f>W4</f>
        <v>NOV</v>
      </c>
      <c r="X41" s="146"/>
      <c r="Y41" s="144" t="str">
        <f>Y4</f>
        <v>DEC</v>
      </c>
      <c r="Z41" s="152"/>
      <c r="AB41" s="120" t="s">
        <v>82</v>
      </c>
    </row>
    <row r="42" spans="2:28" s="1" customFormat="1" x14ac:dyDescent="0.25">
      <c r="B42" s="105" t="str">
        <f t="shared" ref="B42:B47" si="2">B8</f>
        <v>[195] CP Holidays</v>
      </c>
      <c r="C42" s="106">
        <f t="shared" ref="C42:C67" si="3">C8/$C$6</f>
        <v>0.12</v>
      </c>
      <c r="D42" s="106">
        <f t="shared" ref="D42:Z42" si="4">D8/D$6</f>
        <v>0.12</v>
      </c>
      <c r="E42" s="106">
        <f t="shared" si="4"/>
        <v>0.05</v>
      </c>
      <c r="F42" s="106">
        <f t="shared" si="4"/>
        <v>0.05</v>
      </c>
      <c r="G42" s="106">
        <f t="shared" si="4"/>
        <v>0.05</v>
      </c>
      <c r="H42" s="106">
        <f t="shared" si="4"/>
        <v>0.05</v>
      </c>
      <c r="I42" s="106">
        <f t="shared" si="4"/>
        <v>0</v>
      </c>
      <c r="J42" s="106">
        <f t="shared" si="4"/>
        <v>0</v>
      </c>
      <c r="K42" s="106">
        <f t="shared" si="4"/>
        <v>0.04</v>
      </c>
      <c r="L42" s="106">
        <f t="shared" si="4"/>
        <v>0.04</v>
      </c>
      <c r="M42" s="106">
        <f t="shared" si="4"/>
        <v>0</v>
      </c>
      <c r="N42" s="106">
        <f t="shared" si="4"/>
        <v>0</v>
      </c>
      <c r="O42" s="106">
        <f t="shared" si="4"/>
        <v>0.05</v>
      </c>
      <c r="P42" s="106">
        <f t="shared" si="4"/>
        <v>0.05</v>
      </c>
      <c r="Q42" s="106">
        <f t="shared" si="4"/>
        <v>0</v>
      </c>
      <c r="R42" s="106">
        <f t="shared" si="4"/>
        <v>0</v>
      </c>
      <c r="S42" s="106">
        <f t="shared" si="4"/>
        <v>0.05</v>
      </c>
      <c r="T42" s="106">
        <f t="shared" si="4"/>
        <v>0.05</v>
      </c>
      <c r="U42" s="106">
        <f t="shared" si="4"/>
        <v>0</v>
      </c>
      <c r="V42" s="106">
        <f t="shared" si="4"/>
        <v>0</v>
      </c>
      <c r="W42" s="106">
        <f t="shared" si="4"/>
        <v>0.08</v>
      </c>
      <c r="X42" s="106">
        <f t="shared" si="4"/>
        <v>0.08</v>
      </c>
      <c r="Y42" s="106">
        <f t="shared" si="4"/>
        <v>0.14285714285714285</v>
      </c>
      <c r="Z42" s="106">
        <f t="shared" si="4"/>
        <v>0.15</v>
      </c>
      <c r="AA42" s="31"/>
      <c r="AB42" s="173">
        <f>AB8/2088</f>
        <v>4.9808429118773943E-2</v>
      </c>
    </row>
    <row r="43" spans="2:28" s="18" customFormat="1" x14ac:dyDescent="0.25">
      <c r="B43" s="105" t="str">
        <f t="shared" si="2"/>
        <v>[195] PTO</v>
      </c>
      <c r="C43" s="106">
        <f t="shared" si="3"/>
        <v>0</v>
      </c>
      <c r="D43" s="106">
        <f t="shared" ref="D43:Y43" si="5">D9/D$6</f>
        <v>0</v>
      </c>
      <c r="E43" s="106">
        <f t="shared" si="5"/>
        <v>0</v>
      </c>
      <c r="F43" s="106">
        <f t="shared" si="5"/>
        <v>0</v>
      </c>
      <c r="G43" s="106">
        <f t="shared" si="5"/>
        <v>0</v>
      </c>
      <c r="H43" s="106">
        <f t="shared" si="5"/>
        <v>0</v>
      </c>
      <c r="I43" s="106">
        <f t="shared" si="5"/>
        <v>0</v>
      </c>
      <c r="J43" s="106">
        <f t="shared" si="5"/>
        <v>0</v>
      </c>
      <c r="K43" s="106">
        <f t="shared" si="5"/>
        <v>0</v>
      </c>
      <c r="L43" s="106">
        <f t="shared" si="5"/>
        <v>0</v>
      </c>
      <c r="M43" s="106">
        <f t="shared" si="5"/>
        <v>0</v>
      </c>
      <c r="N43" s="106">
        <f t="shared" si="5"/>
        <v>0</v>
      </c>
      <c r="O43" s="106">
        <f t="shared" si="5"/>
        <v>0</v>
      </c>
      <c r="P43" s="106">
        <f t="shared" si="5"/>
        <v>0</v>
      </c>
      <c r="Q43" s="106">
        <f t="shared" si="5"/>
        <v>0</v>
      </c>
      <c r="R43" s="106">
        <f t="shared" si="5"/>
        <v>0</v>
      </c>
      <c r="S43" s="106">
        <f t="shared" si="5"/>
        <v>0</v>
      </c>
      <c r="T43" s="106">
        <f t="shared" si="5"/>
        <v>0</v>
      </c>
      <c r="U43" s="106">
        <f t="shared" si="5"/>
        <v>0</v>
      </c>
      <c r="V43" s="106">
        <f t="shared" si="5"/>
        <v>0</v>
      </c>
      <c r="W43" s="106">
        <f t="shared" si="5"/>
        <v>0</v>
      </c>
      <c r="X43" s="106">
        <f t="shared" si="5"/>
        <v>0</v>
      </c>
      <c r="Y43" s="106">
        <f t="shared" si="5"/>
        <v>0</v>
      </c>
      <c r="Z43" s="106">
        <f t="shared" ref="Z43:Z44" si="6">Z9/Z$6</f>
        <v>0</v>
      </c>
      <c r="AA43" s="31"/>
      <c r="AB43" s="173">
        <f>AB9/2088</f>
        <v>0</v>
      </c>
    </row>
    <row r="44" spans="2:28" s="18" customFormat="1" x14ac:dyDescent="0.25">
      <c r="B44" s="105" t="str">
        <f t="shared" si="2"/>
        <v>[195] Practice Home</v>
      </c>
      <c r="C44" s="106">
        <f t="shared" si="3"/>
        <v>0</v>
      </c>
      <c r="D44" s="106">
        <f t="shared" ref="D44:Y44" si="7">D10/D$6</f>
        <v>0</v>
      </c>
      <c r="E44" s="106">
        <f t="shared" si="7"/>
        <v>0</v>
      </c>
      <c r="F44" s="106">
        <f t="shared" si="7"/>
        <v>0</v>
      </c>
      <c r="G44" s="106">
        <f t="shared" si="7"/>
        <v>0</v>
      </c>
      <c r="H44" s="106">
        <f t="shared" si="7"/>
        <v>0</v>
      </c>
      <c r="I44" s="106">
        <f t="shared" si="7"/>
        <v>0</v>
      </c>
      <c r="J44" s="106">
        <f t="shared" si="7"/>
        <v>0</v>
      </c>
      <c r="K44" s="106">
        <f t="shared" si="7"/>
        <v>0</v>
      </c>
      <c r="L44" s="106">
        <f t="shared" si="7"/>
        <v>0</v>
      </c>
      <c r="M44" s="106">
        <f t="shared" si="7"/>
        <v>0</v>
      </c>
      <c r="N44" s="106">
        <f t="shared" si="7"/>
        <v>0</v>
      </c>
      <c r="O44" s="106">
        <f t="shared" si="7"/>
        <v>0</v>
      </c>
      <c r="P44" s="106">
        <f t="shared" si="7"/>
        <v>0</v>
      </c>
      <c r="Q44" s="106">
        <f t="shared" si="7"/>
        <v>0</v>
      </c>
      <c r="R44" s="106">
        <f t="shared" si="7"/>
        <v>0</v>
      </c>
      <c r="S44" s="106">
        <f t="shared" si="7"/>
        <v>0</v>
      </c>
      <c r="T44" s="106">
        <f t="shared" si="7"/>
        <v>0</v>
      </c>
      <c r="U44" s="106">
        <f t="shared" si="7"/>
        <v>0</v>
      </c>
      <c r="V44" s="106">
        <f t="shared" si="7"/>
        <v>0</v>
      </c>
      <c r="W44" s="106">
        <f t="shared" si="7"/>
        <v>0</v>
      </c>
      <c r="X44" s="106">
        <f t="shared" si="7"/>
        <v>0</v>
      </c>
      <c r="Y44" s="106">
        <f t="shared" si="7"/>
        <v>0</v>
      </c>
      <c r="Z44" s="106">
        <f t="shared" si="6"/>
        <v>0</v>
      </c>
      <c r="AA44" s="31"/>
      <c r="AB44" s="173">
        <f>AB10/2088</f>
        <v>0</v>
      </c>
    </row>
    <row r="45" spans="2:28" s="2" customFormat="1" x14ac:dyDescent="0.25">
      <c r="B45" s="105" t="str">
        <f t="shared" si="2"/>
        <v>[195] GLO Activities</v>
      </c>
      <c r="C45" s="106">
        <f t="shared" si="3"/>
        <v>0</v>
      </c>
      <c r="D45" s="106">
        <f t="shared" ref="D45:Y45" si="8">D11/D$6</f>
        <v>0</v>
      </c>
      <c r="E45" s="106">
        <f t="shared" si="8"/>
        <v>0</v>
      </c>
      <c r="F45" s="106">
        <f t="shared" si="8"/>
        <v>0</v>
      </c>
      <c r="G45" s="106">
        <f t="shared" si="8"/>
        <v>0</v>
      </c>
      <c r="H45" s="106">
        <f t="shared" si="8"/>
        <v>0</v>
      </c>
      <c r="I45" s="106">
        <f t="shared" si="8"/>
        <v>0</v>
      </c>
      <c r="J45" s="106">
        <f t="shared" si="8"/>
        <v>0</v>
      </c>
      <c r="K45" s="106">
        <f t="shared" si="8"/>
        <v>0</v>
      </c>
      <c r="L45" s="106">
        <f t="shared" si="8"/>
        <v>0</v>
      </c>
      <c r="M45" s="106">
        <f t="shared" si="8"/>
        <v>0</v>
      </c>
      <c r="N45" s="106">
        <f t="shared" si="8"/>
        <v>0</v>
      </c>
      <c r="O45" s="106">
        <f t="shared" si="8"/>
        <v>0</v>
      </c>
      <c r="P45" s="106">
        <f t="shared" si="8"/>
        <v>0</v>
      </c>
      <c r="Q45" s="106">
        <f t="shared" si="8"/>
        <v>0</v>
      </c>
      <c r="R45" s="106">
        <f t="shared" si="8"/>
        <v>0</v>
      </c>
      <c r="S45" s="106">
        <f t="shared" si="8"/>
        <v>0</v>
      </c>
      <c r="T45" s="106">
        <f t="shared" si="8"/>
        <v>0</v>
      </c>
      <c r="U45" s="106">
        <f t="shared" si="8"/>
        <v>0</v>
      </c>
      <c r="V45" s="106">
        <f t="shared" si="8"/>
        <v>0</v>
      </c>
      <c r="W45" s="106">
        <f t="shared" si="8"/>
        <v>0</v>
      </c>
      <c r="X45" s="106">
        <f t="shared" si="8"/>
        <v>0</v>
      </c>
      <c r="Y45" s="106">
        <f t="shared" si="8"/>
        <v>0</v>
      </c>
      <c r="Z45" s="106">
        <f>Z11/Z$6</f>
        <v>0</v>
      </c>
      <c r="AA45" s="31"/>
      <c r="AB45" s="173">
        <f>AB11/2088</f>
        <v>0</v>
      </c>
    </row>
    <row r="46" spans="2:28" x14ac:dyDescent="0.25">
      <c r="B46" s="107" t="str">
        <f t="shared" si="2"/>
        <v>[CIRCLE] BPDEV</v>
      </c>
      <c r="C46" s="108">
        <f t="shared" si="3"/>
        <v>0</v>
      </c>
      <c r="D46" s="108">
        <f t="shared" ref="D46:Y46" si="9">D12/D$6</f>
        <v>0</v>
      </c>
      <c r="E46" s="108">
        <f t="shared" si="9"/>
        <v>0</v>
      </c>
      <c r="F46" s="108">
        <f t="shared" si="9"/>
        <v>0</v>
      </c>
      <c r="G46" s="108">
        <f t="shared" si="9"/>
        <v>0</v>
      </c>
      <c r="H46" s="108">
        <f t="shared" si="9"/>
        <v>0</v>
      </c>
      <c r="I46" s="108">
        <f t="shared" si="9"/>
        <v>0</v>
      </c>
      <c r="J46" s="108">
        <f t="shared" si="9"/>
        <v>0</v>
      </c>
      <c r="K46" s="108">
        <f t="shared" si="9"/>
        <v>0</v>
      </c>
      <c r="L46" s="108">
        <f t="shared" si="9"/>
        <v>0</v>
      </c>
      <c r="M46" s="108">
        <f t="shared" si="9"/>
        <v>0</v>
      </c>
      <c r="N46" s="108">
        <f t="shared" si="9"/>
        <v>0</v>
      </c>
      <c r="O46" s="108">
        <f t="shared" si="9"/>
        <v>0</v>
      </c>
      <c r="P46" s="108">
        <f t="shared" si="9"/>
        <v>0</v>
      </c>
      <c r="Q46" s="108">
        <f t="shared" si="9"/>
        <v>0</v>
      </c>
      <c r="R46" s="108">
        <f t="shared" si="9"/>
        <v>0</v>
      </c>
      <c r="S46" s="108">
        <f t="shared" si="9"/>
        <v>0</v>
      </c>
      <c r="T46" s="108">
        <f t="shared" si="9"/>
        <v>0</v>
      </c>
      <c r="U46" s="108">
        <f t="shared" si="9"/>
        <v>0</v>
      </c>
      <c r="V46" s="108">
        <f t="shared" si="9"/>
        <v>0</v>
      </c>
      <c r="W46" s="108">
        <f t="shared" si="9"/>
        <v>0</v>
      </c>
      <c r="X46" s="108">
        <f t="shared" si="9"/>
        <v>0</v>
      </c>
      <c r="Y46" s="108">
        <f t="shared" si="9"/>
        <v>0</v>
      </c>
      <c r="Z46" s="108">
        <f>Z12/Z$6</f>
        <v>0</v>
      </c>
      <c r="AA46" s="31"/>
      <c r="AB46" s="173">
        <f>AB12/2088</f>
        <v>0</v>
      </c>
    </row>
    <row r="47" spans="2:28" x14ac:dyDescent="0.25">
      <c r="B47" s="107" t="str">
        <f t="shared" si="2"/>
        <v>[CIRCLE] Cohort Leadership Programs</v>
      </c>
      <c r="C47" s="108">
        <f t="shared" si="3"/>
        <v>0</v>
      </c>
      <c r="D47" s="108">
        <f t="shared" ref="D47:Y47" si="10">D13/D$6</f>
        <v>0</v>
      </c>
      <c r="E47" s="108">
        <f t="shared" si="10"/>
        <v>0</v>
      </c>
      <c r="F47" s="108">
        <f t="shared" si="10"/>
        <v>0</v>
      </c>
      <c r="G47" s="108">
        <f t="shared" si="10"/>
        <v>0</v>
      </c>
      <c r="H47" s="108">
        <f t="shared" si="10"/>
        <v>0</v>
      </c>
      <c r="I47" s="108">
        <f t="shared" si="10"/>
        <v>0</v>
      </c>
      <c r="J47" s="108">
        <f t="shared" si="10"/>
        <v>0</v>
      </c>
      <c r="K47" s="108">
        <f t="shared" si="10"/>
        <v>0</v>
      </c>
      <c r="L47" s="108">
        <f t="shared" si="10"/>
        <v>0</v>
      </c>
      <c r="M47" s="108">
        <f t="shared" si="10"/>
        <v>0</v>
      </c>
      <c r="N47" s="108">
        <f t="shared" si="10"/>
        <v>0</v>
      </c>
      <c r="O47" s="108">
        <f t="shared" si="10"/>
        <v>0</v>
      </c>
      <c r="P47" s="108">
        <f t="shared" si="10"/>
        <v>0</v>
      </c>
      <c r="Q47" s="108">
        <f t="shared" si="10"/>
        <v>0</v>
      </c>
      <c r="R47" s="108">
        <f t="shared" si="10"/>
        <v>0</v>
      </c>
      <c r="S47" s="108">
        <f t="shared" si="10"/>
        <v>0</v>
      </c>
      <c r="T47" s="108">
        <f t="shared" si="10"/>
        <v>0</v>
      </c>
      <c r="U47" s="108">
        <f t="shared" si="10"/>
        <v>0</v>
      </c>
      <c r="V47" s="108">
        <f t="shared" si="10"/>
        <v>0</v>
      </c>
      <c r="W47" s="108">
        <f t="shared" si="10"/>
        <v>0</v>
      </c>
      <c r="X47" s="108">
        <f t="shared" si="10"/>
        <v>0</v>
      </c>
      <c r="Y47" s="108">
        <f t="shared" si="10"/>
        <v>0</v>
      </c>
      <c r="Z47" s="108">
        <f>Z13/Z$6</f>
        <v>0</v>
      </c>
      <c r="AA47" s="31"/>
      <c r="AB47" s="173">
        <f>AB13/2088</f>
        <v>0</v>
      </c>
    </row>
    <row r="48" spans="2:28" hidden="1" x14ac:dyDescent="0.25">
      <c r="B48" s="107" t="s">
        <v>39</v>
      </c>
      <c r="C48" s="108">
        <f t="shared" si="3"/>
        <v>0</v>
      </c>
      <c r="D48" s="108">
        <f t="shared" ref="D48:Z48" si="11">D14/$C$6</f>
        <v>0</v>
      </c>
      <c r="E48" s="108">
        <f t="shared" si="11"/>
        <v>0</v>
      </c>
      <c r="F48" s="108">
        <f t="shared" si="11"/>
        <v>0</v>
      </c>
      <c r="G48" s="108">
        <f t="shared" si="11"/>
        <v>0</v>
      </c>
      <c r="H48" s="108">
        <f t="shared" si="11"/>
        <v>0</v>
      </c>
      <c r="I48" s="108">
        <f t="shared" si="11"/>
        <v>0</v>
      </c>
      <c r="J48" s="108">
        <f t="shared" si="11"/>
        <v>0</v>
      </c>
      <c r="K48" s="108">
        <f t="shared" si="11"/>
        <v>0</v>
      </c>
      <c r="L48" s="108">
        <f t="shared" si="11"/>
        <v>0</v>
      </c>
      <c r="M48" s="108">
        <f t="shared" si="11"/>
        <v>0</v>
      </c>
      <c r="N48" s="108">
        <f t="shared" si="11"/>
        <v>0</v>
      </c>
      <c r="O48" s="108">
        <f t="shared" si="11"/>
        <v>0</v>
      </c>
      <c r="P48" s="108">
        <f t="shared" si="11"/>
        <v>0</v>
      </c>
      <c r="Q48" s="108">
        <f t="shared" si="11"/>
        <v>0</v>
      </c>
      <c r="R48" s="108">
        <f t="shared" si="11"/>
        <v>0</v>
      </c>
      <c r="S48" s="108">
        <f t="shared" si="11"/>
        <v>0</v>
      </c>
      <c r="T48" s="108">
        <f t="shared" si="11"/>
        <v>0</v>
      </c>
      <c r="U48" s="108">
        <f t="shared" si="11"/>
        <v>0</v>
      </c>
      <c r="V48" s="108">
        <f t="shared" si="11"/>
        <v>0</v>
      </c>
      <c r="W48" s="108">
        <f t="shared" si="11"/>
        <v>0</v>
      </c>
      <c r="X48" s="108">
        <f t="shared" si="11"/>
        <v>0</v>
      </c>
      <c r="Y48" s="108">
        <f t="shared" si="11"/>
        <v>0</v>
      </c>
      <c r="Z48" s="108">
        <f t="shared" si="11"/>
        <v>0</v>
      </c>
      <c r="AA48" s="31"/>
      <c r="AB48" s="171">
        <f t="shared" ref="AB42:AB72" si="12">C48+E48+G48+I48+K48+M48+O48+Q48+S48+U48+W48+Y48</f>
        <v>0</v>
      </c>
    </row>
    <row r="49" spans="1:28" x14ac:dyDescent="0.25">
      <c r="B49" s="107" t="str">
        <f t="shared" ref="B49:B70" si="13">B15</f>
        <v>[CIRCLE] Employee Relationship Circle</v>
      </c>
      <c r="C49" s="108">
        <f t="shared" si="3"/>
        <v>0</v>
      </c>
      <c r="D49" s="108">
        <f t="shared" ref="D49:Z49" si="14">D15/D$6</f>
        <v>0</v>
      </c>
      <c r="E49" s="108">
        <f t="shared" si="14"/>
        <v>0</v>
      </c>
      <c r="F49" s="108">
        <f t="shared" si="14"/>
        <v>0</v>
      </c>
      <c r="G49" s="108">
        <f t="shared" si="14"/>
        <v>0</v>
      </c>
      <c r="H49" s="108">
        <f t="shared" si="14"/>
        <v>0</v>
      </c>
      <c r="I49" s="108">
        <f t="shared" si="14"/>
        <v>0</v>
      </c>
      <c r="J49" s="108">
        <f t="shared" si="14"/>
        <v>0</v>
      </c>
      <c r="K49" s="108">
        <f t="shared" si="14"/>
        <v>0</v>
      </c>
      <c r="L49" s="108">
        <f t="shared" si="14"/>
        <v>0</v>
      </c>
      <c r="M49" s="108">
        <f t="shared" si="14"/>
        <v>0</v>
      </c>
      <c r="N49" s="108">
        <f t="shared" si="14"/>
        <v>0</v>
      </c>
      <c r="O49" s="108">
        <f t="shared" si="14"/>
        <v>0</v>
      </c>
      <c r="P49" s="108">
        <f t="shared" si="14"/>
        <v>0</v>
      </c>
      <c r="Q49" s="108">
        <f t="shared" si="14"/>
        <v>0</v>
      </c>
      <c r="R49" s="108">
        <f t="shared" si="14"/>
        <v>0</v>
      </c>
      <c r="S49" s="108">
        <f t="shared" si="14"/>
        <v>0</v>
      </c>
      <c r="T49" s="108">
        <f t="shared" si="14"/>
        <v>0</v>
      </c>
      <c r="U49" s="108">
        <f t="shared" si="14"/>
        <v>0</v>
      </c>
      <c r="V49" s="108">
        <f t="shared" si="14"/>
        <v>0</v>
      </c>
      <c r="W49" s="108">
        <f t="shared" si="14"/>
        <v>0</v>
      </c>
      <c r="X49" s="108">
        <f t="shared" si="14"/>
        <v>0</v>
      </c>
      <c r="Y49" s="108">
        <f t="shared" si="14"/>
        <v>0</v>
      </c>
      <c r="Z49" s="108">
        <f t="shared" si="14"/>
        <v>0</v>
      </c>
      <c r="AA49" s="31"/>
      <c r="AB49" s="173">
        <f>AB15/2088</f>
        <v>0</v>
      </c>
    </row>
    <row r="50" spans="1:28" x14ac:dyDescent="0.25">
      <c r="B50" s="107" t="str">
        <f t="shared" si="13"/>
        <v>[CIRCLE] Management &amp; Operations</v>
      </c>
      <c r="C50" s="108">
        <f t="shared" si="3"/>
        <v>0</v>
      </c>
      <c r="D50" s="108">
        <f t="shared" ref="D50:Z50" si="15">D16/D$6</f>
        <v>0</v>
      </c>
      <c r="E50" s="108">
        <f t="shared" si="15"/>
        <v>0</v>
      </c>
      <c r="F50" s="108">
        <f t="shared" si="15"/>
        <v>0</v>
      </c>
      <c r="G50" s="108">
        <f t="shared" si="15"/>
        <v>0</v>
      </c>
      <c r="H50" s="108">
        <f t="shared" si="15"/>
        <v>0</v>
      </c>
      <c r="I50" s="108">
        <f t="shared" si="15"/>
        <v>0</v>
      </c>
      <c r="J50" s="108">
        <f t="shared" si="15"/>
        <v>0</v>
      </c>
      <c r="K50" s="108">
        <f t="shared" si="15"/>
        <v>0</v>
      </c>
      <c r="L50" s="108">
        <f t="shared" si="15"/>
        <v>0</v>
      </c>
      <c r="M50" s="108">
        <f t="shared" si="15"/>
        <v>0</v>
      </c>
      <c r="N50" s="108">
        <f t="shared" si="15"/>
        <v>0</v>
      </c>
      <c r="O50" s="108">
        <f t="shared" si="15"/>
        <v>0</v>
      </c>
      <c r="P50" s="108">
        <f t="shared" si="15"/>
        <v>0</v>
      </c>
      <c r="Q50" s="108">
        <f t="shared" si="15"/>
        <v>0</v>
      </c>
      <c r="R50" s="108">
        <f t="shared" si="15"/>
        <v>0</v>
      </c>
      <c r="S50" s="108">
        <f t="shared" si="15"/>
        <v>0</v>
      </c>
      <c r="T50" s="108">
        <f t="shared" si="15"/>
        <v>0</v>
      </c>
      <c r="U50" s="108">
        <f t="shared" si="15"/>
        <v>0</v>
      </c>
      <c r="V50" s="108">
        <f t="shared" si="15"/>
        <v>0</v>
      </c>
      <c r="W50" s="108">
        <f t="shared" si="15"/>
        <v>0</v>
      </c>
      <c r="X50" s="108">
        <f t="shared" si="15"/>
        <v>0</v>
      </c>
      <c r="Y50" s="108">
        <f t="shared" si="15"/>
        <v>0</v>
      </c>
      <c r="Z50" s="108">
        <f t="shared" si="15"/>
        <v>0</v>
      </c>
      <c r="AA50" s="31"/>
      <c r="AB50" s="173">
        <f>AB16/2088</f>
        <v>0</v>
      </c>
    </row>
    <row r="51" spans="1:28" ht="15" customHeight="1" x14ac:dyDescent="0.25">
      <c r="A51" t="e">
        <f>#REF!</f>
        <v>#REF!</v>
      </c>
      <c r="B51" s="107" t="str">
        <f t="shared" si="13"/>
        <v>[CIRCLE] Vision &amp; Strategy</v>
      </c>
      <c r="C51" s="108">
        <f t="shared" si="3"/>
        <v>0</v>
      </c>
      <c r="D51" s="108">
        <f t="shared" ref="D51:Z51" si="16">D17/D$6</f>
        <v>0</v>
      </c>
      <c r="E51" s="108">
        <f t="shared" si="16"/>
        <v>0</v>
      </c>
      <c r="F51" s="108">
        <f t="shared" si="16"/>
        <v>0</v>
      </c>
      <c r="G51" s="108">
        <f t="shared" si="16"/>
        <v>0</v>
      </c>
      <c r="H51" s="108">
        <f t="shared" si="16"/>
        <v>0</v>
      </c>
      <c r="I51" s="108">
        <f t="shared" si="16"/>
        <v>0</v>
      </c>
      <c r="J51" s="108">
        <f t="shared" si="16"/>
        <v>0</v>
      </c>
      <c r="K51" s="108">
        <f t="shared" si="16"/>
        <v>0</v>
      </c>
      <c r="L51" s="108">
        <f t="shared" si="16"/>
        <v>0</v>
      </c>
      <c r="M51" s="108">
        <f t="shared" si="16"/>
        <v>0</v>
      </c>
      <c r="N51" s="108">
        <f t="shared" si="16"/>
        <v>0</v>
      </c>
      <c r="O51" s="108">
        <f t="shared" si="16"/>
        <v>0</v>
      </c>
      <c r="P51" s="108">
        <f t="shared" si="16"/>
        <v>0</v>
      </c>
      <c r="Q51" s="108">
        <f t="shared" si="16"/>
        <v>0</v>
      </c>
      <c r="R51" s="108">
        <f t="shared" si="16"/>
        <v>0</v>
      </c>
      <c r="S51" s="108">
        <f t="shared" si="16"/>
        <v>0</v>
      </c>
      <c r="T51" s="108">
        <f t="shared" si="16"/>
        <v>0</v>
      </c>
      <c r="U51" s="108">
        <f t="shared" si="16"/>
        <v>0</v>
      </c>
      <c r="V51" s="108">
        <f t="shared" si="16"/>
        <v>0</v>
      </c>
      <c r="W51" s="108">
        <f t="shared" si="16"/>
        <v>0</v>
      </c>
      <c r="X51" s="108">
        <f t="shared" si="16"/>
        <v>0</v>
      </c>
      <c r="Y51" s="108">
        <f t="shared" si="16"/>
        <v>0</v>
      </c>
      <c r="Z51" s="108">
        <f t="shared" si="16"/>
        <v>0</v>
      </c>
      <c r="AA51" s="31"/>
      <c r="AB51" s="173">
        <f>AB17/2088</f>
        <v>0</v>
      </c>
    </row>
    <row r="52" spans="1:28" ht="15" customHeight="1" x14ac:dyDescent="0.25">
      <c r="A52" t="e">
        <f>#REF!</f>
        <v>#REF!</v>
      </c>
      <c r="B52" s="109" t="str">
        <f t="shared" si="13"/>
        <v xml:space="preserve">[108] Fundraising </v>
      </c>
      <c r="C52" s="110">
        <f t="shared" si="3"/>
        <v>0</v>
      </c>
      <c r="D52" s="110">
        <f t="shared" ref="D52:Z52" si="17">D18/D$6</f>
        <v>0</v>
      </c>
      <c r="E52" s="110">
        <f t="shared" si="17"/>
        <v>0</v>
      </c>
      <c r="F52" s="110">
        <f t="shared" si="17"/>
        <v>0</v>
      </c>
      <c r="G52" s="110">
        <f t="shared" si="17"/>
        <v>0</v>
      </c>
      <c r="H52" s="110">
        <f t="shared" si="17"/>
        <v>0</v>
      </c>
      <c r="I52" s="110">
        <f t="shared" si="17"/>
        <v>0</v>
      </c>
      <c r="J52" s="110">
        <f t="shared" si="17"/>
        <v>0</v>
      </c>
      <c r="K52" s="110">
        <f t="shared" si="17"/>
        <v>0</v>
      </c>
      <c r="L52" s="110">
        <f t="shared" si="17"/>
        <v>0</v>
      </c>
      <c r="M52" s="110">
        <f t="shared" si="17"/>
        <v>0</v>
      </c>
      <c r="N52" s="110">
        <f t="shared" si="17"/>
        <v>0</v>
      </c>
      <c r="O52" s="110">
        <f t="shared" si="17"/>
        <v>0</v>
      </c>
      <c r="P52" s="110">
        <f t="shared" si="17"/>
        <v>0</v>
      </c>
      <c r="Q52" s="110">
        <f t="shared" si="17"/>
        <v>0</v>
      </c>
      <c r="R52" s="110">
        <f t="shared" si="17"/>
        <v>0</v>
      </c>
      <c r="S52" s="110">
        <f t="shared" si="17"/>
        <v>0</v>
      </c>
      <c r="T52" s="110">
        <f t="shared" si="17"/>
        <v>0</v>
      </c>
      <c r="U52" s="110">
        <f t="shared" si="17"/>
        <v>0</v>
      </c>
      <c r="V52" s="110">
        <f t="shared" si="17"/>
        <v>0</v>
      </c>
      <c r="W52" s="110">
        <f t="shared" si="17"/>
        <v>0</v>
      </c>
      <c r="X52" s="110">
        <f t="shared" si="17"/>
        <v>0</v>
      </c>
      <c r="Y52" s="110">
        <f t="shared" si="17"/>
        <v>0</v>
      </c>
      <c r="Z52" s="110">
        <f t="shared" si="17"/>
        <v>0</v>
      </c>
      <c r="AA52" s="31"/>
      <c r="AB52" s="173">
        <f>AB18/2088</f>
        <v>0</v>
      </c>
    </row>
    <row r="53" spans="1:28" ht="15" customHeight="1" x14ac:dyDescent="0.25">
      <c r="B53" s="109" t="str">
        <f t="shared" si="13"/>
        <v>[500] Communications &amp; Field Building</v>
      </c>
      <c r="C53" s="110">
        <f t="shared" si="3"/>
        <v>0</v>
      </c>
      <c r="D53" s="110">
        <f t="shared" ref="D53:Z53" si="18">D19/D$6</f>
        <v>0</v>
      </c>
      <c r="E53" s="110">
        <f t="shared" si="18"/>
        <v>0</v>
      </c>
      <c r="F53" s="110">
        <f t="shared" si="18"/>
        <v>0</v>
      </c>
      <c r="G53" s="110">
        <f t="shared" si="18"/>
        <v>0</v>
      </c>
      <c r="H53" s="110">
        <f t="shared" si="18"/>
        <v>0</v>
      </c>
      <c r="I53" s="110">
        <f t="shared" si="18"/>
        <v>0</v>
      </c>
      <c r="J53" s="110">
        <f t="shared" si="18"/>
        <v>0</v>
      </c>
      <c r="K53" s="110">
        <f t="shared" si="18"/>
        <v>0</v>
      </c>
      <c r="L53" s="110">
        <f t="shared" si="18"/>
        <v>0</v>
      </c>
      <c r="M53" s="110">
        <f t="shared" si="18"/>
        <v>0</v>
      </c>
      <c r="N53" s="110">
        <f t="shared" si="18"/>
        <v>0</v>
      </c>
      <c r="O53" s="110">
        <f t="shared" si="18"/>
        <v>0</v>
      </c>
      <c r="P53" s="110">
        <f t="shared" si="18"/>
        <v>0</v>
      </c>
      <c r="Q53" s="110">
        <f t="shared" si="18"/>
        <v>0</v>
      </c>
      <c r="R53" s="110">
        <f t="shared" si="18"/>
        <v>0</v>
      </c>
      <c r="S53" s="110">
        <f t="shared" si="18"/>
        <v>0</v>
      </c>
      <c r="T53" s="110">
        <f t="shared" si="18"/>
        <v>0</v>
      </c>
      <c r="U53" s="110">
        <f t="shared" si="18"/>
        <v>0</v>
      </c>
      <c r="V53" s="110">
        <f t="shared" si="18"/>
        <v>0</v>
      </c>
      <c r="W53" s="110">
        <f t="shared" si="18"/>
        <v>0</v>
      </c>
      <c r="X53" s="110">
        <f t="shared" si="18"/>
        <v>0</v>
      </c>
      <c r="Y53" s="110">
        <f t="shared" si="18"/>
        <v>0</v>
      </c>
      <c r="Z53" s="110">
        <f t="shared" si="18"/>
        <v>0</v>
      </c>
      <c r="AA53" s="31"/>
      <c r="AB53" s="173">
        <f>AB19/2088</f>
        <v>0</v>
      </c>
    </row>
    <row r="54" spans="1:28" ht="15" customHeight="1" x14ac:dyDescent="0.25">
      <c r="A54" t="e">
        <f>#REF!</f>
        <v>#REF!</v>
      </c>
      <c r="B54" s="109" t="str">
        <f t="shared" si="13"/>
        <v>[302] Public Program Workshops-Delivery</v>
      </c>
      <c r="C54" s="110">
        <f t="shared" si="3"/>
        <v>0</v>
      </c>
      <c r="D54" s="110">
        <f t="shared" ref="D54:Z54" si="19">D20/D$6</f>
        <v>0</v>
      </c>
      <c r="E54" s="110">
        <f t="shared" si="19"/>
        <v>0</v>
      </c>
      <c r="F54" s="110">
        <f t="shared" si="19"/>
        <v>0</v>
      </c>
      <c r="G54" s="110">
        <f t="shared" si="19"/>
        <v>0</v>
      </c>
      <c r="H54" s="110">
        <f t="shared" si="19"/>
        <v>0</v>
      </c>
      <c r="I54" s="110">
        <f t="shared" si="19"/>
        <v>0</v>
      </c>
      <c r="J54" s="110">
        <f t="shared" si="19"/>
        <v>0</v>
      </c>
      <c r="K54" s="110">
        <f t="shared" si="19"/>
        <v>0</v>
      </c>
      <c r="L54" s="110">
        <f t="shared" si="19"/>
        <v>0</v>
      </c>
      <c r="M54" s="110">
        <f t="shared" si="19"/>
        <v>0</v>
      </c>
      <c r="N54" s="110">
        <f t="shared" si="19"/>
        <v>0</v>
      </c>
      <c r="O54" s="110">
        <f t="shared" si="19"/>
        <v>0</v>
      </c>
      <c r="P54" s="110">
        <f t="shared" si="19"/>
        <v>0</v>
      </c>
      <c r="Q54" s="110">
        <f t="shared" si="19"/>
        <v>0</v>
      </c>
      <c r="R54" s="110">
        <f t="shared" si="19"/>
        <v>0</v>
      </c>
      <c r="S54" s="110">
        <f t="shared" si="19"/>
        <v>0</v>
      </c>
      <c r="T54" s="110">
        <f t="shared" si="19"/>
        <v>0</v>
      </c>
      <c r="U54" s="110">
        <f t="shared" si="19"/>
        <v>0</v>
      </c>
      <c r="V54" s="110">
        <f t="shared" si="19"/>
        <v>0</v>
      </c>
      <c r="W54" s="110">
        <f t="shared" si="19"/>
        <v>0</v>
      </c>
      <c r="X54" s="110">
        <f t="shared" si="19"/>
        <v>0</v>
      </c>
      <c r="Y54" s="110">
        <f t="shared" si="19"/>
        <v>0</v>
      </c>
      <c r="Z54" s="110">
        <f t="shared" si="19"/>
        <v>0</v>
      </c>
      <c r="AA54" s="31"/>
      <c r="AB54" s="173">
        <f>AB20/2088</f>
        <v>0</v>
      </c>
    </row>
    <row r="55" spans="1:28" ht="15" customHeight="1" x14ac:dyDescent="0.25">
      <c r="B55" s="109" t="str">
        <f t="shared" si="13"/>
        <v>[302] Bright Spots - Oakland</v>
      </c>
      <c r="C55" s="110">
        <f t="shared" si="3"/>
        <v>0</v>
      </c>
      <c r="D55" s="110">
        <f t="shared" ref="D55:Z55" si="20">D21/D$6</f>
        <v>0</v>
      </c>
      <c r="E55" s="110">
        <f t="shared" si="20"/>
        <v>0</v>
      </c>
      <c r="F55" s="110">
        <f t="shared" si="20"/>
        <v>0</v>
      </c>
      <c r="G55" s="110">
        <f t="shared" si="20"/>
        <v>0</v>
      </c>
      <c r="H55" s="110">
        <f t="shared" si="20"/>
        <v>0</v>
      </c>
      <c r="I55" s="110">
        <f t="shared" si="20"/>
        <v>0</v>
      </c>
      <c r="J55" s="110">
        <f t="shared" si="20"/>
        <v>0</v>
      </c>
      <c r="K55" s="110">
        <f t="shared" si="20"/>
        <v>0</v>
      </c>
      <c r="L55" s="110">
        <f t="shared" si="20"/>
        <v>0</v>
      </c>
      <c r="M55" s="110">
        <f t="shared" si="20"/>
        <v>0</v>
      </c>
      <c r="N55" s="110">
        <f t="shared" si="20"/>
        <v>0</v>
      </c>
      <c r="O55" s="110">
        <f t="shared" si="20"/>
        <v>0</v>
      </c>
      <c r="P55" s="110">
        <f t="shared" si="20"/>
        <v>0</v>
      </c>
      <c r="Q55" s="110">
        <f t="shared" si="20"/>
        <v>0</v>
      </c>
      <c r="R55" s="110">
        <f t="shared" si="20"/>
        <v>0</v>
      </c>
      <c r="S55" s="110">
        <f t="shared" si="20"/>
        <v>0</v>
      </c>
      <c r="T55" s="110">
        <f t="shared" si="20"/>
        <v>0</v>
      </c>
      <c r="U55" s="110">
        <f t="shared" si="20"/>
        <v>0</v>
      </c>
      <c r="V55" s="110">
        <f t="shared" si="20"/>
        <v>0</v>
      </c>
      <c r="W55" s="110">
        <f t="shared" si="20"/>
        <v>0</v>
      </c>
      <c r="X55" s="110">
        <f t="shared" si="20"/>
        <v>0</v>
      </c>
      <c r="Y55" s="110">
        <f t="shared" si="20"/>
        <v>0</v>
      </c>
      <c r="Z55" s="110">
        <f t="shared" si="20"/>
        <v>0</v>
      </c>
      <c r="AA55" s="31"/>
      <c r="AB55" s="173">
        <f>AB21/2088</f>
        <v>0</v>
      </c>
    </row>
    <row r="56" spans="1:28" x14ac:dyDescent="0.25">
      <c r="A56" t="e">
        <f>#REF!</f>
        <v>#REF!</v>
      </c>
      <c r="B56" s="111" t="str">
        <f t="shared" si="13"/>
        <v>Bright Spots - LA #1</v>
      </c>
      <c r="C56" s="112">
        <f t="shared" si="3"/>
        <v>0</v>
      </c>
      <c r="D56" s="112">
        <f t="shared" ref="D56:Z56" si="21">D22/D$6</f>
        <v>0</v>
      </c>
      <c r="E56" s="112">
        <f t="shared" si="21"/>
        <v>0</v>
      </c>
      <c r="F56" s="112">
        <f t="shared" si="21"/>
        <v>0</v>
      </c>
      <c r="G56" s="112">
        <f t="shared" si="21"/>
        <v>0</v>
      </c>
      <c r="H56" s="112">
        <f t="shared" si="21"/>
        <v>0</v>
      </c>
      <c r="I56" s="112">
        <f t="shared" si="21"/>
        <v>0</v>
      </c>
      <c r="J56" s="112">
        <f t="shared" si="21"/>
        <v>0</v>
      </c>
      <c r="K56" s="112">
        <f t="shared" si="21"/>
        <v>0</v>
      </c>
      <c r="L56" s="112">
        <f t="shared" si="21"/>
        <v>0</v>
      </c>
      <c r="M56" s="112">
        <f t="shared" si="21"/>
        <v>0</v>
      </c>
      <c r="N56" s="112">
        <f t="shared" si="21"/>
        <v>0</v>
      </c>
      <c r="O56" s="112">
        <f t="shared" si="21"/>
        <v>0</v>
      </c>
      <c r="P56" s="112">
        <f t="shared" si="21"/>
        <v>0</v>
      </c>
      <c r="Q56" s="112">
        <f t="shared" si="21"/>
        <v>0</v>
      </c>
      <c r="R56" s="112">
        <f t="shared" si="21"/>
        <v>0</v>
      </c>
      <c r="S56" s="112">
        <f t="shared" si="21"/>
        <v>0</v>
      </c>
      <c r="T56" s="112">
        <f t="shared" si="21"/>
        <v>0</v>
      </c>
      <c r="U56" s="112">
        <f t="shared" si="21"/>
        <v>0</v>
      </c>
      <c r="V56" s="112">
        <f t="shared" si="21"/>
        <v>0</v>
      </c>
      <c r="W56" s="112">
        <f t="shared" si="21"/>
        <v>0</v>
      </c>
      <c r="X56" s="112">
        <f t="shared" si="21"/>
        <v>0</v>
      </c>
      <c r="Y56" s="112">
        <f t="shared" si="21"/>
        <v>0</v>
      </c>
      <c r="Z56" s="112">
        <f t="shared" si="21"/>
        <v>0</v>
      </c>
      <c r="AA56" s="31"/>
      <c r="AB56" s="173">
        <f>AB22/2088</f>
        <v>0</v>
      </c>
    </row>
    <row r="57" spans="1:28" x14ac:dyDescent="0.25">
      <c r="A57" t="e">
        <f>#REF!</f>
        <v>#REF!</v>
      </c>
      <c r="B57" s="111" t="str">
        <f t="shared" si="13"/>
        <v>Bright Spots - LA #2</v>
      </c>
      <c r="C57" s="112">
        <f t="shared" si="3"/>
        <v>0</v>
      </c>
      <c r="D57" s="112">
        <f t="shared" ref="D57:Z57" si="22">D23/D$6</f>
        <v>0</v>
      </c>
      <c r="E57" s="112">
        <f t="shared" si="22"/>
        <v>0</v>
      </c>
      <c r="F57" s="112">
        <f t="shared" si="22"/>
        <v>0</v>
      </c>
      <c r="G57" s="112">
        <f t="shared" si="22"/>
        <v>0</v>
      </c>
      <c r="H57" s="112">
        <f t="shared" si="22"/>
        <v>0</v>
      </c>
      <c r="I57" s="112">
        <f t="shared" si="22"/>
        <v>0</v>
      </c>
      <c r="J57" s="112">
        <f t="shared" si="22"/>
        <v>0</v>
      </c>
      <c r="K57" s="112">
        <f t="shared" si="22"/>
        <v>0</v>
      </c>
      <c r="L57" s="112">
        <f t="shared" si="22"/>
        <v>0</v>
      </c>
      <c r="M57" s="112">
        <f t="shared" si="22"/>
        <v>0</v>
      </c>
      <c r="N57" s="112">
        <f t="shared" si="22"/>
        <v>0</v>
      </c>
      <c r="O57" s="112">
        <f t="shared" si="22"/>
        <v>0</v>
      </c>
      <c r="P57" s="112">
        <f t="shared" si="22"/>
        <v>0</v>
      </c>
      <c r="Q57" s="112">
        <f t="shared" si="22"/>
        <v>0</v>
      </c>
      <c r="R57" s="112">
        <f t="shared" si="22"/>
        <v>0</v>
      </c>
      <c r="S57" s="112">
        <f t="shared" si="22"/>
        <v>0</v>
      </c>
      <c r="T57" s="112">
        <f t="shared" si="22"/>
        <v>0</v>
      </c>
      <c r="U57" s="112">
        <f t="shared" si="22"/>
        <v>0</v>
      </c>
      <c r="V57" s="112">
        <f t="shared" si="22"/>
        <v>0</v>
      </c>
      <c r="W57" s="112">
        <f t="shared" si="22"/>
        <v>0</v>
      </c>
      <c r="X57" s="112">
        <f t="shared" si="22"/>
        <v>0</v>
      </c>
      <c r="Y57" s="112">
        <f t="shared" si="22"/>
        <v>0</v>
      </c>
      <c r="Z57" s="112">
        <f t="shared" si="22"/>
        <v>0</v>
      </c>
      <c r="AA57" s="31"/>
      <c r="AB57" s="173">
        <f>AB23/2088</f>
        <v>0</v>
      </c>
    </row>
    <row r="58" spans="1:28" x14ac:dyDescent="0.25">
      <c r="A58" t="e">
        <f>#REF!</f>
        <v>#REF!</v>
      </c>
      <c r="B58" s="111" t="str">
        <f t="shared" si="13"/>
        <v xml:space="preserve">HIVE </v>
      </c>
      <c r="C58" s="112">
        <f t="shared" si="3"/>
        <v>0</v>
      </c>
      <c r="D58" s="112">
        <f t="shared" ref="D58:Z58" si="23">D24/D$6</f>
        <v>0</v>
      </c>
      <c r="E58" s="112">
        <f t="shared" si="23"/>
        <v>0</v>
      </c>
      <c r="F58" s="112">
        <f t="shared" si="23"/>
        <v>0</v>
      </c>
      <c r="G58" s="112">
        <f t="shared" si="23"/>
        <v>0</v>
      </c>
      <c r="H58" s="112">
        <f t="shared" si="23"/>
        <v>0</v>
      </c>
      <c r="I58" s="112">
        <f t="shared" si="23"/>
        <v>0</v>
      </c>
      <c r="J58" s="112">
        <f t="shared" si="23"/>
        <v>0</v>
      </c>
      <c r="K58" s="112">
        <f t="shared" si="23"/>
        <v>0</v>
      </c>
      <c r="L58" s="112">
        <f t="shared" si="23"/>
        <v>0</v>
      </c>
      <c r="M58" s="112">
        <f t="shared" si="23"/>
        <v>0</v>
      </c>
      <c r="N58" s="112">
        <f t="shared" si="23"/>
        <v>0</v>
      </c>
      <c r="O58" s="112">
        <f t="shared" si="23"/>
        <v>0</v>
      </c>
      <c r="P58" s="112">
        <f t="shared" si="23"/>
        <v>0</v>
      </c>
      <c r="Q58" s="112">
        <f t="shared" si="23"/>
        <v>0</v>
      </c>
      <c r="R58" s="112">
        <f t="shared" si="23"/>
        <v>0</v>
      </c>
      <c r="S58" s="112">
        <f t="shared" si="23"/>
        <v>0</v>
      </c>
      <c r="T58" s="112">
        <f t="shared" si="23"/>
        <v>0</v>
      </c>
      <c r="U58" s="112">
        <f t="shared" si="23"/>
        <v>0</v>
      </c>
      <c r="V58" s="112">
        <f t="shared" si="23"/>
        <v>0</v>
      </c>
      <c r="W58" s="112">
        <f t="shared" si="23"/>
        <v>0</v>
      </c>
      <c r="X58" s="112">
        <f t="shared" si="23"/>
        <v>0</v>
      </c>
      <c r="Y58" s="112">
        <f t="shared" si="23"/>
        <v>0</v>
      </c>
      <c r="Z58" s="112">
        <f t="shared" si="23"/>
        <v>0</v>
      </c>
      <c r="AA58" s="31"/>
      <c r="AB58" s="173">
        <f>AB24/2088</f>
        <v>0</v>
      </c>
    </row>
    <row r="59" spans="1:28" x14ac:dyDescent="0.25">
      <c r="B59" s="111" t="str">
        <f t="shared" si="13"/>
        <v>Network Weaver Learning Lab</v>
      </c>
      <c r="C59" s="112">
        <f t="shared" si="3"/>
        <v>0</v>
      </c>
      <c r="D59" s="112">
        <f t="shared" ref="D59:Z59" si="24">D25/D$6</f>
        <v>0</v>
      </c>
      <c r="E59" s="112">
        <f t="shared" si="24"/>
        <v>0</v>
      </c>
      <c r="F59" s="112">
        <f t="shared" si="24"/>
        <v>0</v>
      </c>
      <c r="G59" s="112">
        <f t="shared" si="24"/>
        <v>0</v>
      </c>
      <c r="H59" s="112">
        <f t="shared" si="24"/>
        <v>0</v>
      </c>
      <c r="I59" s="112">
        <f t="shared" si="24"/>
        <v>0</v>
      </c>
      <c r="J59" s="112">
        <f t="shared" si="24"/>
        <v>0</v>
      </c>
      <c r="K59" s="112">
        <f t="shared" si="24"/>
        <v>0</v>
      </c>
      <c r="L59" s="112">
        <f t="shared" si="24"/>
        <v>0</v>
      </c>
      <c r="M59" s="112">
        <f t="shared" si="24"/>
        <v>0</v>
      </c>
      <c r="N59" s="112">
        <f t="shared" si="24"/>
        <v>0</v>
      </c>
      <c r="O59" s="112">
        <f t="shared" si="24"/>
        <v>0</v>
      </c>
      <c r="P59" s="112">
        <f t="shared" si="24"/>
        <v>0</v>
      </c>
      <c r="Q59" s="112">
        <f t="shared" si="24"/>
        <v>0</v>
      </c>
      <c r="R59" s="112">
        <f t="shared" si="24"/>
        <v>0</v>
      </c>
      <c r="S59" s="112">
        <f t="shared" si="24"/>
        <v>0</v>
      </c>
      <c r="T59" s="112">
        <f t="shared" si="24"/>
        <v>0</v>
      </c>
      <c r="U59" s="112">
        <f t="shared" si="24"/>
        <v>0</v>
      </c>
      <c r="V59" s="112">
        <f t="shared" si="24"/>
        <v>0</v>
      </c>
      <c r="W59" s="112">
        <f t="shared" si="24"/>
        <v>0</v>
      </c>
      <c r="X59" s="112">
        <f t="shared" si="24"/>
        <v>0</v>
      </c>
      <c r="Y59" s="112">
        <f t="shared" si="24"/>
        <v>0</v>
      </c>
      <c r="Z59" s="112">
        <f t="shared" si="24"/>
        <v>0</v>
      </c>
      <c r="AA59" s="31"/>
      <c r="AB59" s="173">
        <f>AB25/2088</f>
        <v>0</v>
      </c>
    </row>
    <row r="60" spans="1:28" x14ac:dyDescent="0.25">
      <c r="B60" s="111" t="str">
        <f t="shared" si="13"/>
        <v>NGLC - Inland Region</v>
      </c>
      <c r="C60" s="112">
        <f t="shared" si="3"/>
        <v>0</v>
      </c>
      <c r="D60" s="112">
        <f t="shared" ref="D60:Z60" si="25">D26/D$6</f>
        <v>0</v>
      </c>
      <c r="E60" s="112">
        <f t="shared" si="25"/>
        <v>0</v>
      </c>
      <c r="F60" s="112">
        <f t="shared" si="25"/>
        <v>0</v>
      </c>
      <c r="G60" s="112">
        <f t="shared" si="25"/>
        <v>0</v>
      </c>
      <c r="H60" s="112">
        <f t="shared" si="25"/>
        <v>0</v>
      </c>
      <c r="I60" s="112">
        <f t="shared" si="25"/>
        <v>0</v>
      </c>
      <c r="J60" s="112">
        <f t="shared" si="25"/>
        <v>0</v>
      </c>
      <c r="K60" s="112">
        <f t="shared" si="25"/>
        <v>0</v>
      </c>
      <c r="L60" s="112">
        <f t="shared" si="25"/>
        <v>0</v>
      </c>
      <c r="M60" s="112">
        <f t="shared" si="25"/>
        <v>0</v>
      </c>
      <c r="N60" s="112">
        <f t="shared" si="25"/>
        <v>0</v>
      </c>
      <c r="O60" s="112">
        <f t="shared" si="25"/>
        <v>0</v>
      </c>
      <c r="P60" s="112">
        <f t="shared" si="25"/>
        <v>0</v>
      </c>
      <c r="Q60" s="112">
        <f t="shared" si="25"/>
        <v>0</v>
      </c>
      <c r="R60" s="112">
        <f t="shared" si="25"/>
        <v>0</v>
      </c>
      <c r="S60" s="112">
        <f t="shared" si="25"/>
        <v>0</v>
      </c>
      <c r="T60" s="112">
        <f t="shared" si="25"/>
        <v>0</v>
      </c>
      <c r="U60" s="112">
        <f t="shared" si="25"/>
        <v>0</v>
      </c>
      <c r="V60" s="112">
        <f t="shared" si="25"/>
        <v>0</v>
      </c>
      <c r="W60" s="112">
        <f t="shared" si="25"/>
        <v>0</v>
      </c>
      <c r="X60" s="112">
        <f t="shared" si="25"/>
        <v>0</v>
      </c>
      <c r="Y60" s="112">
        <f t="shared" si="25"/>
        <v>0</v>
      </c>
      <c r="Z60" s="112">
        <f t="shared" si="25"/>
        <v>0</v>
      </c>
      <c r="AA60" s="31"/>
      <c r="AB60" s="173">
        <f>AB26/2088</f>
        <v>0</v>
      </c>
    </row>
    <row r="61" spans="1:28" x14ac:dyDescent="0.25">
      <c r="B61" s="111" t="str">
        <f t="shared" si="13"/>
        <v>OELDP (Kresge)</v>
      </c>
      <c r="C61" s="112">
        <f t="shared" si="3"/>
        <v>0</v>
      </c>
      <c r="D61" s="112">
        <f t="shared" ref="D61:Z61" si="26">D27/D$6</f>
        <v>0</v>
      </c>
      <c r="E61" s="112">
        <f t="shared" si="26"/>
        <v>0</v>
      </c>
      <c r="F61" s="112">
        <f t="shared" si="26"/>
        <v>0</v>
      </c>
      <c r="G61" s="112">
        <f t="shared" si="26"/>
        <v>0</v>
      </c>
      <c r="H61" s="112">
        <f t="shared" si="26"/>
        <v>0</v>
      </c>
      <c r="I61" s="112">
        <f t="shared" si="26"/>
        <v>0</v>
      </c>
      <c r="J61" s="112">
        <f t="shared" si="26"/>
        <v>0</v>
      </c>
      <c r="K61" s="112">
        <f t="shared" si="26"/>
        <v>0</v>
      </c>
      <c r="L61" s="112">
        <f t="shared" si="26"/>
        <v>0</v>
      </c>
      <c r="M61" s="112">
        <f t="shared" si="26"/>
        <v>0</v>
      </c>
      <c r="N61" s="112">
        <f t="shared" si="26"/>
        <v>0</v>
      </c>
      <c r="O61" s="112">
        <f t="shared" si="26"/>
        <v>0</v>
      </c>
      <c r="P61" s="112">
        <f t="shared" si="26"/>
        <v>0</v>
      </c>
      <c r="Q61" s="112">
        <f t="shared" si="26"/>
        <v>0</v>
      </c>
      <c r="R61" s="112">
        <f t="shared" si="26"/>
        <v>0</v>
      </c>
      <c r="S61" s="112">
        <f t="shared" si="26"/>
        <v>0</v>
      </c>
      <c r="T61" s="112">
        <f t="shared" si="26"/>
        <v>0</v>
      </c>
      <c r="U61" s="112">
        <f t="shared" si="26"/>
        <v>0</v>
      </c>
      <c r="V61" s="112">
        <f t="shared" si="26"/>
        <v>0</v>
      </c>
      <c r="W61" s="112">
        <f t="shared" si="26"/>
        <v>0</v>
      </c>
      <c r="X61" s="112">
        <f t="shared" si="26"/>
        <v>0</v>
      </c>
      <c r="Y61" s="112">
        <f t="shared" si="26"/>
        <v>0</v>
      </c>
      <c r="Z61" s="112">
        <f t="shared" si="26"/>
        <v>0</v>
      </c>
      <c r="AA61" s="31"/>
      <c r="AB61" s="173">
        <f>AB27/2088</f>
        <v>0</v>
      </c>
    </row>
    <row r="62" spans="1:28" x14ac:dyDescent="0.25">
      <c r="A62" t="e">
        <f>#REF!</f>
        <v>#REF!</v>
      </c>
      <c r="B62" s="111" t="str">
        <f t="shared" si="13"/>
        <v xml:space="preserve">STRONG Nonprofits </v>
      </c>
      <c r="C62" s="112">
        <f t="shared" si="3"/>
        <v>0</v>
      </c>
      <c r="D62" s="112">
        <f t="shared" ref="D62:Z62" si="27">D28/D$6</f>
        <v>0</v>
      </c>
      <c r="E62" s="112">
        <f t="shared" si="27"/>
        <v>0</v>
      </c>
      <c r="F62" s="112">
        <f t="shared" si="27"/>
        <v>0</v>
      </c>
      <c r="G62" s="112">
        <f t="shared" si="27"/>
        <v>0</v>
      </c>
      <c r="H62" s="112">
        <f t="shared" si="27"/>
        <v>0</v>
      </c>
      <c r="I62" s="112">
        <f t="shared" si="27"/>
        <v>0</v>
      </c>
      <c r="J62" s="112">
        <f t="shared" si="27"/>
        <v>0</v>
      </c>
      <c r="K62" s="112">
        <f t="shared" si="27"/>
        <v>0</v>
      </c>
      <c r="L62" s="112">
        <f t="shared" si="27"/>
        <v>0</v>
      </c>
      <c r="M62" s="112">
        <f t="shared" si="27"/>
        <v>0</v>
      </c>
      <c r="N62" s="112">
        <f t="shared" si="27"/>
        <v>0</v>
      </c>
      <c r="O62" s="112">
        <f t="shared" si="27"/>
        <v>0</v>
      </c>
      <c r="P62" s="112">
        <f t="shared" si="27"/>
        <v>0</v>
      </c>
      <c r="Q62" s="112">
        <f t="shared" si="27"/>
        <v>0</v>
      </c>
      <c r="R62" s="112">
        <f t="shared" si="27"/>
        <v>0</v>
      </c>
      <c r="S62" s="112">
        <f t="shared" si="27"/>
        <v>0</v>
      </c>
      <c r="T62" s="112">
        <f t="shared" si="27"/>
        <v>0</v>
      </c>
      <c r="U62" s="112">
        <f t="shared" si="27"/>
        <v>0</v>
      </c>
      <c r="V62" s="112">
        <f t="shared" si="27"/>
        <v>0</v>
      </c>
      <c r="W62" s="112">
        <f t="shared" si="27"/>
        <v>0</v>
      </c>
      <c r="X62" s="112">
        <f t="shared" si="27"/>
        <v>0</v>
      </c>
      <c r="Y62" s="112">
        <f t="shared" si="27"/>
        <v>0</v>
      </c>
      <c r="Z62" s="112">
        <f t="shared" si="27"/>
        <v>0</v>
      </c>
      <c r="AA62" s="31"/>
      <c r="AB62" s="173">
        <f>AB28/2088</f>
        <v>0</v>
      </c>
    </row>
    <row r="63" spans="1:28" x14ac:dyDescent="0.25">
      <c r="B63" s="113" t="str">
        <f t="shared" si="13"/>
        <v>Earthjustice</v>
      </c>
      <c r="C63" s="114">
        <f t="shared" si="3"/>
        <v>0</v>
      </c>
      <c r="D63" s="114">
        <f t="shared" ref="D63:Z63" si="28">D29/D$6</f>
        <v>0</v>
      </c>
      <c r="E63" s="114">
        <f t="shared" si="28"/>
        <v>0</v>
      </c>
      <c r="F63" s="114">
        <f t="shared" si="28"/>
        <v>0</v>
      </c>
      <c r="G63" s="114">
        <f t="shared" si="28"/>
        <v>0</v>
      </c>
      <c r="H63" s="114">
        <f t="shared" si="28"/>
        <v>0</v>
      </c>
      <c r="I63" s="114">
        <f t="shared" si="28"/>
        <v>0</v>
      </c>
      <c r="J63" s="114">
        <f t="shared" si="28"/>
        <v>0</v>
      </c>
      <c r="K63" s="114">
        <f t="shared" si="28"/>
        <v>0</v>
      </c>
      <c r="L63" s="114">
        <f t="shared" si="28"/>
        <v>0</v>
      </c>
      <c r="M63" s="114">
        <f t="shared" si="28"/>
        <v>0</v>
      </c>
      <c r="N63" s="114">
        <f t="shared" si="28"/>
        <v>0</v>
      </c>
      <c r="O63" s="114">
        <f t="shared" si="28"/>
        <v>0</v>
      </c>
      <c r="P63" s="114">
        <f t="shared" si="28"/>
        <v>0</v>
      </c>
      <c r="Q63" s="114">
        <f t="shared" si="28"/>
        <v>0</v>
      </c>
      <c r="R63" s="114">
        <f t="shared" si="28"/>
        <v>0</v>
      </c>
      <c r="S63" s="114">
        <f t="shared" si="28"/>
        <v>0</v>
      </c>
      <c r="T63" s="114">
        <f t="shared" si="28"/>
        <v>0</v>
      </c>
      <c r="U63" s="114">
        <f t="shared" si="28"/>
        <v>0</v>
      </c>
      <c r="V63" s="114">
        <f t="shared" si="28"/>
        <v>0</v>
      </c>
      <c r="W63" s="114">
        <f t="shared" si="28"/>
        <v>0</v>
      </c>
      <c r="X63" s="114">
        <f t="shared" si="28"/>
        <v>0</v>
      </c>
      <c r="Y63" s="114">
        <f t="shared" si="28"/>
        <v>0</v>
      </c>
      <c r="Z63" s="114">
        <f t="shared" si="28"/>
        <v>0</v>
      </c>
      <c r="AA63" s="31"/>
      <c r="AB63" s="173">
        <f>AB29/2088</f>
        <v>0</v>
      </c>
    </row>
    <row r="64" spans="1:28" x14ac:dyDescent="0.25">
      <c r="B64" s="113" t="str">
        <f t="shared" si="13"/>
        <v>EBALDC</v>
      </c>
      <c r="C64" s="114">
        <f t="shared" si="3"/>
        <v>0</v>
      </c>
      <c r="D64" s="114">
        <f t="shared" ref="D64:Z64" si="29">D30/D$6</f>
        <v>0</v>
      </c>
      <c r="E64" s="114">
        <f t="shared" si="29"/>
        <v>0</v>
      </c>
      <c r="F64" s="114">
        <f t="shared" si="29"/>
        <v>0</v>
      </c>
      <c r="G64" s="114">
        <f t="shared" si="29"/>
        <v>0</v>
      </c>
      <c r="H64" s="114">
        <f t="shared" si="29"/>
        <v>0</v>
      </c>
      <c r="I64" s="114">
        <f t="shared" si="29"/>
        <v>0</v>
      </c>
      <c r="J64" s="114">
        <f t="shared" si="29"/>
        <v>0</v>
      </c>
      <c r="K64" s="114">
        <f t="shared" si="29"/>
        <v>0</v>
      </c>
      <c r="L64" s="114">
        <f t="shared" si="29"/>
        <v>0</v>
      </c>
      <c r="M64" s="114">
        <f t="shared" si="29"/>
        <v>0</v>
      </c>
      <c r="N64" s="114">
        <f t="shared" si="29"/>
        <v>0</v>
      </c>
      <c r="O64" s="114">
        <f t="shared" si="29"/>
        <v>0</v>
      </c>
      <c r="P64" s="114">
        <f t="shared" si="29"/>
        <v>0</v>
      </c>
      <c r="Q64" s="114">
        <f t="shared" si="29"/>
        <v>0</v>
      </c>
      <c r="R64" s="114">
        <f t="shared" si="29"/>
        <v>0</v>
      </c>
      <c r="S64" s="114">
        <f t="shared" si="29"/>
        <v>0</v>
      </c>
      <c r="T64" s="114">
        <f t="shared" si="29"/>
        <v>0</v>
      </c>
      <c r="U64" s="114">
        <f t="shared" si="29"/>
        <v>0</v>
      </c>
      <c r="V64" s="114">
        <f t="shared" si="29"/>
        <v>0</v>
      </c>
      <c r="W64" s="114">
        <f t="shared" si="29"/>
        <v>0</v>
      </c>
      <c r="X64" s="114">
        <f t="shared" si="29"/>
        <v>0</v>
      </c>
      <c r="Y64" s="114">
        <f t="shared" si="29"/>
        <v>0</v>
      </c>
      <c r="Z64" s="114">
        <f t="shared" si="29"/>
        <v>0</v>
      </c>
      <c r="AA64" s="31"/>
      <c r="AB64" s="173">
        <f>AB30/2088</f>
        <v>0</v>
      </c>
    </row>
    <row r="65" spans="2:28" x14ac:dyDescent="0.25">
      <c r="B65" s="113" t="str">
        <f t="shared" si="13"/>
        <v>Haven Women's Center</v>
      </c>
      <c r="C65" s="114">
        <f t="shared" si="3"/>
        <v>0</v>
      </c>
      <c r="D65" s="114">
        <f t="shared" ref="D65:Z65" si="30">D31/D$6</f>
        <v>0</v>
      </c>
      <c r="E65" s="114">
        <f t="shared" si="30"/>
        <v>0</v>
      </c>
      <c r="F65" s="114">
        <f t="shared" si="30"/>
        <v>0</v>
      </c>
      <c r="G65" s="114">
        <f t="shared" si="30"/>
        <v>0</v>
      </c>
      <c r="H65" s="114">
        <f t="shared" si="30"/>
        <v>0</v>
      </c>
      <c r="I65" s="114">
        <f t="shared" si="30"/>
        <v>0</v>
      </c>
      <c r="J65" s="114">
        <f t="shared" si="30"/>
        <v>0</v>
      </c>
      <c r="K65" s="114">
        <f t="shared" si="30"/>
        <v>0</v>
      </c>
      <c r="L65" s="114">
        <f t="shared" si="30"/>
        <v>0</v>
      </c>
      <c r="M65" s="114">
        <f t="shared" si="30"/>
        <v>0</v>
      </c>
      <c r="N65" s="114">
        <f t="shared" si="30"/>
        <v>0</v>
      </c>
      <c r="O65" s="114">
        <f t="shared" si="30"/>
        <v>0</v>
      </c>
      <c r="P65" s="114">
        <f t="shared" si="30"/>
        <v>0</v>
      </c>
      <c r="Q65" s="114">
        <f t="shared" si="30"/>
        <v>0</v>
      </c>
      <c r="R65" s="114">
        <f t="shared" si="30"/>
        <v>0</v>
      </c>
      <c r="S65" s="114">
        <f t="shared" si="30"/>
        <v>0</v>
      </c>
      <c r="T65" s="114">
        <f t="shared" si="30"/>
        <v>0</v>
      </c>
      <c r="U65" s="114">
        <f t="shared" si="30"/>
        <v>0</v>
      </c>
      <c r="V65" s="114">
        <f t="shared" si="30"/>
        <v>0</v>
      </c>
      <c r="W65" s="114">
        <f t="shared" si="30"/>
        <v>0</v>
      </c>
      <c r="X65" s="114">
        <f t="shared" si="30"/>
        <v>0</v>
      </c>
      <c r="Y65" s="114">
        <f t="shared" si="30"/>
        <v>0</v>
      </c>
      <c r="Z65" s="114">
        <f t="shared" si="30"/>
        <v>0</v>
      </c>
      <c r="AA65" s="31"/>
      <c r="AB65" s="173">
        <f>AB31/2088</f>
        <v>0</v>
      </c>
    </row>
    <row r="66" spans="2:28" x14ac:dyDescent="0.25">
      <c r="B66" s="113" t="str">
        <f t="shared" si="13"/>
        <v>NQAPIA</v>
      </c>
      <c r="C66" s="114">
        <f t="shared" si="3"/>
        <v>0</v>
      </c>
      <c r="D66" s="114">
        <f t="shared" ref="D66:Z66" si="31">D32/D$6</f>
        <v>0</v>
      </c>
      <c r="E66" s="114">
        <f t="shared" si="31"/>
        <v>0</v>
      </c>
      <c r="F66" s="114">
        <f t="shared" si="31"/>
        <v>0</v>
      </c>
      <c r="G66" s="114">
        <f t="shared" si="31"/>
        <v>0</v>
      </c>
      <c r="H66" s="114">
        <f t="shared" si="31"/>
        <v>0</v>
      </c>
      <c r="I66" s="114">
        <f t="shared" si="31"/>
        <v>0</v>
      </c>
      <c r="J66" s="114">
        <f t="shared" si="31"/>
        <v>0</v>
      </c>
      <c r="K66" s="114">
        <f t="shared" si="31"/>
        <v>0</v>
      </c>
      <c r="L66" s="114">
        <f t="shared" si="31"/>
        <v>0</v>
      </c>
      <c r="M66" s="114">
        <f t="shared" si="31"/>
        <v>0</v>
      </c>
      <c r="N66" s="114">
        <f t="shared" si="31"/>
        <v>0</v>
      </c>
      <c r="O66" s="114">
        <f t="shared" si="31"/>
        <v>0</v>
      </c>
      <c r="P66" s="114">
        <f t="shared" si="31"/>
        <v>0</v>
      </c>
      <c r="Q66" s="114">
        <f t="shared" si="31"/>
        <v>0</v>
      </c>
      <c r="R66" s="114">
        <f t="shared" si="31"/>
        <v>0</v>
      </c>
      <c r="S66" s="114">
        <f t="shared" si="31"/>
        <v>0</v>
      </c>
      <c r="T66" s="114">
        <f t="shared" si="31"/>
        <v>0</v>
      </c>
      <c r="U66" s="114">
        <f t="shared" si="31"/>
        <v>0</v>
      </c>
      <c r="V66" s="114">
        <f t="shared" si="31"/>
        <v>0</v>
      </c>
      <c r="W66" s="114">
        <f t="shared" si="31"/>
        <v>0</v>
      </c>
      <c r="X66" s="114">
        <f t="shared" si="31"/>
        <v>0</v>
      </c>
      <c r="Y66" s="114">
        <f t="shared" si="31"/>
        <v>0</v>
      </c>
      <c r="Z66" s="114">
        <f t="shared" si="31"/>
        <v>0</v>
      </c>
      <c r="AA66" s="31"/>
      <c r="AB66" s="173">
        <f>AB32/2088</f>
        <v>0</v>
      </c>
    </row>
    <row r="67" spans="2:28" x14ac:dyDescent="0.25">
      <c r="B67" s="113" t="str">
        <f t="shared" si="13"/>
        <v>O2 Sabbatical Program</v>
      </c>
      <c r="C67" s="114">
        <f t="shared" si="3"/>
        <v>0</v>
      </c>
      <c r="D67" s="114">
        <f t="shared" ref="D67:Z67" si="32">D33/D$6</f>
        <v>0</v>
      </c>
      <c r="E67" s="114">
        <f t="shared" si="32"/>
        <v>0</v>
      </c>
      <c r="F67" s="114">
        <f t="shared" si="32"/>
        <v>0</v>
      </c>
      <c r="G67" s="114">
        <f t="shared" si="32"/>
        <v>0</v>
      </c>
      <c r="H67" s="114">
        <f t="shared" si="32"/>
        <v>0</v>
      </c>
      <c r="I67" s="114">
        <f t="shared" si="32"/>
        <v>0</v>
      </c>
      <c r="J67" s="114">
        <f t="shared" si="32"/>
        <v>0</v>
      </c>
      <c r="K67" s="114">
        <f t="shared" si="32"/>
        <v>0</v>
      </c>
      <c r="L67" s="114">
        <f t="shared" si="32"/>
        <v>0</v>
      </c>
      <c r="M67" s="114">
        <f t="shared" si="32"/>
        <v>0</v>
      </c>
      <c r="N67" s="114">
        <f t="shared" si="32"/>
        <v>0</v>
      </c>
      <c r="O67" s="114">
        <f t="shared" si="32"/>
        <v>0</v>
      </c>
      <c r="P67" s="114">
        <f t="shared" si="32"/>
        <v>0</v>
      </c>
      <c r="Q67" s="114">
        <f t="shared" si="32"/>
        <v>0</v>
      </c>
      <c r="R67" s="114">
        <f t="shared" si="32"/>
        <v>0</v>
      </c>
      <c r="S67" s="114">
        <f t="shared" si="32"/>
        <v>0</v>
      </c>
      <c r="T67" s="114">
        <f t="shared" si="32"/>
        <v>0</v>
      </c>
      <c r="U67" s="114">
        <f t="shared" si="32"/>
        <v>0</v>
      </c>
      <c r="V67" s="114">
        <f t="shared" si="32"/>
        <v>0</v>
      </c>
      <c r="W67" s="114">
        <f t="shared" si="32"/>
        <v>0</v>
      </c>
      <c r="X67" s="114">
        <f t="shared" si="32"/>
        <v>0</v>
      </c>
      <c r="Y67" s="114">
        <f t="shared" si="32"/>
        <v>0</v>
      </c>
      <c r="Z67" s="114">
        <f t="shared" si="32"/>
        <v>0</v>
      </c>
      <c r="AA67" s="31"/>
      <c r="AB67" s="173">
        <f>AB33/2088</f>
        <v>0</v>
      </c>
    </row>
    <row r="68" spans="2:28" x14ac:dyDescent="0.25">
      <c r="B68" s="113" t="str">
        <f t="shared" si="13"/>
        <v>[OTCT] Org Contract Trainings</v>
      </c>
      <c r="C68" s="114">
        <f t="shared" ref="C68:C69" si="33">C34/$C$6</f>
        <v>0</v>
      </c>
      <c r="D68" s="114">
        <f t="shared" ref="D68:L69" si="34">D34/D$6</f>
        <v>0</v>
      </c>
      <c r="E68" s="114">
        <f t="shared" si="34"/>
        <v>0</v>
      </c>
      <c r="F68" s="114">
        <f t="shared" si="34"/>
        <v>0</v>
      </c>
      <c r="G68" s="114">
        <f t="shared" si="34"/>
        <v>0</v>
      </c>
      <c r="H68" s="114">
        <f t="shared" si="34"/>
        <v>0</v>
      </c>
      <c r="I68" s="114">
        <f t="shared" si="34"/>
        <v>0</v>
      </c>
      <c r="J68" s="114">
        <f t="shared" si="34"/>
        <v>0</v>
      </c>
      <c r="K68" s="114">
        <f t="shared" si="34"/>
        <v>0</v>
      </c>
      <c r="L68" s="114">
        <f t="shared" si="34"/>
        <v>0</v>
      </c>
      <c r="M68" s="114">
        <f t="shared" ref="M68:N70" si="35">M34/M$6</f>
        <v>0</v>
      </c>
      <c r="N68" s="114">
        <f t="shared" si="35"/>
        <v>0</v>
      </c>
      <c r="O68" s="114">
        <f t="shared" ref="O68:P69" si="36">O34/O$6</f>
        <v>0</v>
      </c>
      <c r="P68" s="114">
        <f t="shared" si="36"/>
        <v>0</v>
      </c>
      <c r="Q68" s="114">
        <f t="shared" ref="Q68:R69" si="37">Q34/Q$6</f>
        <v>0</v>
      </c>
      <c r="R68" s="114">
        <f t="shared" si="37"/>
        <v>0</v>
      </c>
      <c r="S68" s="114">
        <f t="shared" ref="S68:T69" si="38">S34/S$6</f>
        <v>0</v>
      </c>
      <c r="T68" s="114">
        <f t="shared" si="38"/>
        <v>0</v>
      </c>
      <c r="U68" s="114">
        <f t="shared" ref="U68:V69" si="39">U34/U$6</f>
        <v>0</v>
      </c>
      <c r="V68" s="114">
        <f t="shared" si="39"/>
        <v>0</v>
      </c>
      <c r="W68" s="114">
        <f t="shared" ref="W68:X69" si="40">W34/W$6</f>
        <v>0</v>
      </c>
      <c r="X68" s="114">
        <f t="shared" si="40"/>
        <v>0</v>
      </c>
      <c r="Y68" s="114">
        <f t="shared" ref="Y68:Z69" si="41">Y34/Y$6</f>
        <v>0</v>
      </c>
      <c r="Z68" s="114">
        <f t="shared" si="41"/>
        <v>0</v>
      </c>
      <c r="AA68" s="31"/>
      <c r="AB68" s="173">
        <f>AB34/2088</f>
        <v>0</v>
      </c>
    </row>
    <row r="69" spans="2:28" x14ac:dyDescent="0.25">
      <c r="B69" s="113" t="str">
        <f t="shared" si="13"/>
        <v>[CONTENT] Coaching</v>
      </c>
      <c r="C69" s="114">
        <f t="shared" si="33"/>
        <v>0</v>
      </c>
      <c r="D69" s="114">
        <f t="shared" si="34"/>
        <v>0</v>
      </c>
      <c r="E69" s="114">
        <f t="shared" si="34"/>
        <v>0</v>
      </c>
      <c r="F69" s="114">
        <f t="shared" si="34"/>
        <v>0</v>
      </c>
      <c r="G69" s="114">
        <f t="shared" si="34"/>
        <v>0</v>
      </c>
      <c r="H69" s="114">
        <f t="shared" si="34"/>
        <v>0</v>
      </c>
      <c r="I69" s="114">
        <f t="shared" si="34"/>
        <v>0</v>
      </c>
      <c r="J69" s="114">
        <f t="shared" si="34"/>
        <v>0</v>
      </c>
      <c r="K69" s="114">
        <f t="shared" si="34"/>
        <v>0</v>
      </c>
      <c r="L69" s="114">
        <f t="shared" si="34"/>
        <v>0</v>
      </c>
      <c r="M69" s="114">
        <f t="shared" si="35"/>
        <v>0</v>
      </c>
      <c r="N69" s="114">
        <f t="shared" si="35"/>
        <v>0</v>
      </c>
      <c r="O69" s="114">
        <f t="shared" si="36"/>
        <v>0</v>
      </c>
      <c r="P69" s="114">
        <f t="shared" si="36"/>
        <v>0</v>
      </c>
      <c r="Q69" s="114">
        <f t="shared" si="37"/>
        <v>0</v>
      </c>
      <c r="R69" s="114">
        <f t="shared" si="37"/>
        <v>0</v>
      </c>
      <c r="S69" s="114">
        <f t="shared" si="38"/>
        <v>0</v>
      </c>
      <c r="T69" s="114">
        <f t="shared" si="38"/>
        <v>0</v>
      </c>
      <c r="U69" s="114">
        <f t="shared" si="39"/>
        <v>0</v>
      </c>
      <c r="V69" s="114">
        <f t="shared" si="39"/>
        <v>0</v>
      </c>
      <c r="W69" s="114">
        <f t="shared" si="40"/>
        <v>0</v>
      </c>
      <c r="X69" s="114">
        <f t="shared" si="40"/>
        <v>0</v>
      </c>
      <c r="Y69" s="114">
        <f t="shared" si="41"/>
        <v>0</v>
      </c>
      <c r="Z69" s="114">
        <f t="shared" si="41"/>
        <v>0</v>
      </c>
      <c r="AA69" s="31"/>
      <c r="AB69" s="173">
        <f>AB35/2088</f>
        <v>0</v>
      </c>
    </row>
    <row r="70" spans="2:28" ht="15.75" thickBot="1" x14ac:dyDescent="0.3">
      <c r="B70" s="113">
        <f t="shared" si="13"/>
        <v>0</v>
      </c>
      <c r="C70" s="114">
        <f>C36/$C$6</f>
        <v>0</v>
      </c>
      <c r="D70" s="114">
        <f t="shared" ref="D70:K71" si="42">D36/D$6</f>
        <v>0</v>
      </c>
      <c r="E70" s="114">
        <f t="shared" si="42"/>
        <v>0</v>
      </c>
      <c r="F70" s="114">
        <f t="shared" si="42"/>
        <v>0</v>
      </c>
      <c r="G70" s="114">
        <f t="shared" si="42"/>
        <v>0</v>
      </c>
      <c r="H70" s="114">
        <f t="shared" si="42"/>
        <v>0</v>
      </c>
      <c r="I70" s="114">
        <f t="shared" si="42"/>
        <v>0</v>
      </c>
      <c r="J70" s="114">
        <f t="shared" si="42"/>
        <v>0</v>
      </c>
      <c r="K70" s="114">
        <f t="shared" si="42"/>
        <v>0</v>
      </c>
      <c r="L70" s="114">
        <f t="shared" ref="L70" si="43">L36/L$6</f>
        <v>0</v>
      </c>
      <c r="M70" s="114">
        <f t="shared" si="35"/>
        <v>0</v>
      </c>
      <c r="N70" s="114">
        <f t="shared" si="35"/>
        <v>0</v>
      </c>
      <c r="O70" s="114">
        <f>O36/O$6</f>
        <v>0</v>
      </c>
      <c r="P70" s="114">
        <f t="shared" ref="P70" si="44">P36/P$6</f>
        <v>0</v>
      </c>
      <c r="Q70" s="114">
        <f>Q36/Q$6</f>
        <v>0</v>
      </c>
      <c r="R70" s="114">
        <f t="shared" ref="R70" si="45">R36/R$6</f>
        <v>0</v>
      </c>
      <c r="S70" s="114">
        <f>S36/S$6</f>
        <v>0</v>
      </c>
      <c r="T70" s="114">
        <f t="shared" ref="T70" si="46">T36/T$6</f>
        <v>0</v>
      </c>
      <c r="U70" s="114">
        <f>U36/U$6</f>
        <v>0</v>
      </c>
      <c r="V70" s="114">
        <f t="shared" ref="V70" si="47">V36/V$6</f>
        <v>0</v>
      </c>
      <c r="W70" s="114">
        <f>W36/W$6</f>
        <v>0</v>
      </c>
      <c r="X70" s="114">
        <f t="shared" ref="X70" si="48">X36/X$6</f>
        <v>0</v>
      </c>
      <c r="Y70" s="114">
        <f>Y36/Y$6</f>
        <v>0</v>
      </c>
      <c r="Z70" s="114">
        <f t="shared" ref="Z70" si="49">Z36/Z$6</f>
        <v>0</v>
      </c>
      <c r="AA70" s="31"/>
      <c r="AB70" s="173">
        <f>AB36/2088</f>
        <v>0</v>
      </c>
    </row>
    <row r="71" spans="2:28" ht="15.75" thickBot="1" x14ac:dyDescent="0.3">
      <c r="B71" s="115" t="s">
        <v>15</v>
      </c>
      <c r="C71" s="116">
        <f>C37/C$6</f>
        <v>0.88</v>
      </c>
      <c r="D71" s="116">
        <f t="shared" si="42"/>
        <v>0.88</v>
      </c>
      <c r="E71" s="116">
        <f t="shared" si="42"/>
        <v>0.95</v>
      </c>
      <c r="F71" s="116">
        <f t="shared" si="42"/>
        <v>0.95</v>
      </c>
      <c r="G71" s="116">
        <f t="shared" si="42"/>
        <v>0.95</v>
      </c>
      <c r="H71" s="116">
        <f t="shared" si="42"/>
        <v>0.95</v>
      </c>
      <c r="I71" s="116">
        <f t="shared" si="42"/>
        <v>1</v>
      </c>
      <c r="J71" s="116">
        <f t="shared" si="42"/>
        <v>1</v>
      </c>
      <c r="K71" s="116">
        <f t="shared" si="42"/>
        <v>0.96</v>
      </c>
      <c r="L71" s="116">
        <f>L37/L$6</f>
        <v>0.96</v>
      </c>
      <c r="M71" s="116">
        <f>M37/M$6</f>
        <v>1</v>
      </c>
      <c r="N71" s="116">
        <f>N37/N$6</f>
        <v>1</v>
      </c>
      <c r="O71" s="116">
        <f>O37/O$6</f>
        <v>0.95</v>
      </c>
      <c r="P71" s="116">
        <f>P37/P$6</f>
        <v>0.95</v>
      </c>
      <c r="Q71" s="116">
        <f>Q37/Q$6</f>
        <v>1</v>
      </c>
      <c r="R71" s="116">
        <f>R37/R$6</f>
        <v>1</v>
      </c>
      <c r="S71" s="116">
        <f>S37/S$6</f>
        <v>0.95</v>
      </c>
      <c r="T71" s="116">
        <f>T37/T$6</f>
        <v>0.95</v>
      </c>
      <c r="U71" s="116">
        <f>U37/U$6</f>
        <v>1</v>
      </c>
      <c r="V71" s="116">
        <f>V37/V$6</f>
        <v>1</v>
      </c>
      <c r="W71" s="116">
        <f>W37/W$6</f>
        <v>0.92</v>
      </c>
      <c r="X71" s="116">
        <f>X37/X$6</f>
        <v>0.92</v>
      </c>
      <c r="Y71" s="116">
        <f>Y37/Y$6</f>
        <v>0.8571428571428571</v>
      </c>
      <c r="Z71" s="116">
        <f>Z37/Z$6</f>
        <v>0.85</v>
      </c>
      <c r="AA71" s="31"/>
      <c r="AB71" s="174">
        <f>SUM(AB42:AB70)</f>
        <v>4.9808429118773943E-2</v>
      </c>
    </row>
    <row r="72" spans="2:28" x14ac:dyDescent="0.25">
      <c r="AA72" s="31"/>
    </row>
    <row r="73" spans="2:28" x14ac:dyDescent="0.25">
      <c r="AA73" s="31"/>
    </row>
    <row r="74" spans="2:28" x14ac:dyDescent="0.25">
      <c r="B74" s="5" t="s">
        <v>25</v>
      </c>
      <c r="C74" s="6">
        <f>SUM(C8:C37)</f>
        <v>200</v>
      </c>
      <c r="D74" s="6"/>
      <c r="E74" s="6">
        <f>SUM(E8:E37)</f>
        <v>160</v>
      </c>
      <c r="F74" s="6"/>
      <c r="G74" s="6">
        <f>SUM(G8:G37)</f>
        <v>160</v>
      </c>
      <c r="H74" s="6"/>
      <c r="I74" s="6">
        <f>SUM(I8:I37)</f>
        <v>160</v>
      </c>
      <c r="J74" s="6"/>
      <c r="K74" s="6">
        <f>SUM(K8:K37)</f>
        <v>200</v>
      </c>
      <c r="L74" s="6"/>
      <c r="M74" s="6">
        <f>SUM(M8:M37)</f>
        <v>160</v>
      </c>
      <c r="N74" s="6"/>
      <c r="O74" s="6">
        <f>SUM(O8:O37)</f>
        <v>160</v>
      </c>
      <c r="P74" s="6"/>
      <c r="Q74" s="6">
        <f>SUM(Q8:Q37)</f>
        <v>200</v>
      </c>
      <c r="R74" s="6"/>
      <c r="S74" s="6">
        <f>SUM(S8:S37)</f>
        <v>160</v>
      </c>
      <c r="T74" s="6"/>
      <c r="U74" s="6">
        <f>SUM(U8:U37)</f>
        <v>160</v>
      </c>
      <c r="V74" s="6"/>
      <c r="W74" s="6">
        <f>SUM(W8:W37)</f>
        <v>200</v>
      </c>
      <c r="X74" s="6"/>
      <c r="Y74" s="6">
        <f>SUM(Y8:Y37)</f>
        <v>168</v>
      </c>
      <c r="Z74" s="6"/>
      <c r="AA74" s="31"/>
    </row>
    <row r="75" spans="2:28" x14ac:dyDescent="0.25">
      <c r="B75" s="5" t="s">
        <v>26</v>
      </c>
      <c r="C75" s="8">
        <f>SUM(C42:C71)</f>
        <v>1</v>
      </c>
      <c r="D75" s="8"/>
      <c r="E75" s="8">
        <f>SUM(E42:E71)</f>
        <v>1</v>
      </c>
      <c r="F75" s="8"/>
      <c r="G75" s="8">
        <f>SUM(G42:G71)</f>
        <v>1</v>
      </c>
      <c r="H75" s="8"/>
      <c r="I75" s="8">
        <f>SUM(I42:I71)</f>
        <v>1</v>
      </c>
      <c r="J75" s="8"/>
      <c r="K75" s="8">
        <f>SUM(K42:K71)</f>
        <v>1</v>
      </c>
      <c r="L75" s="8"/>
      <c r="M75" s="8">
        <f>SUM(M42:M71)</f>
        <v>1</v>
      </c>
      <c r="N75" s="8"/>
      <c r="O75" s="8">
        <f>SUM(O42:O71)</f>
        <v>1</v>
      </c>
      <c r="P75" s="8"/>
      <c r="Q75" s="8">
        <f>SUM(Q42:Q71)</f>
        <v>1</v>
      </c>
      <c r="R75" s="8"/>
      <c r="S75" s="8">
        <f>SUM(S42:S71)</f>
        <v>1</v>
      </c>
      <c r="T75" s="8"/>
      <c r="U75" s="8">
        <f>SUM(U42:U71)</f>
        <v>1</v>
      </c>
      <c r="V75" s="8"/>
      <c r="W75" s="8">
        <f>SUM(W42:W71)</f>
        <v>1</v>
      </c>
      <c r="X75" s="8"/>
      <c r="Y75" s="8">
        <f>SUM(Y42:Y71)</f>
        <v>1</v>
      </c>
      <c r="Z75" s="8"/>
      <c r="AA75" s="31"/>
    </row>
    <row r="76" spans="2:28" x14ac:dyDescent="0.25">
      <c r="B76" s="5" t="s">
        <v>27</v>
      </c>
      <c r="C76" s="6" t="s">
        <v>2</v>
      </c>
      <c r="D76" s="6"/>
      <c r="E76" s="6" t="s">
        <v>1</v>
      </c>
      <c r="F76" s="6"/>
      <c r="G76" s="6" t="s">
        <v>1</v>
      </c>
      <c r="H76" s="6"/>
      <c r="I76" s="6" t="s">
        <v>1</v>
      </c>
      <c r="J76" s="6"/>
      <c r="K76" s="6" t="s">
        <v>2</v>
      </c>
      <c r="L76" s="6"/>
      <c r="M76" s="6" t="str">
        <f>M3</f>
        <v>4 WEEKS</v>
      </c>
      <c r="N76" s="6"/>
      <c r="O76" s="6" t="str">
        <f>O3</f>
        <v>4 WEEKS</v>
      </c>
      <c r="P76" s="6"/>
      <c r="Q76" s="6" t="str">
        <f>Q3</f>
        <v>5 WEEKS</v>
      </c>
      <c r="R76" s="6"/>
      <c r="S76" s="6" t="str">
        <f>S3</f>
        <v>4 WEEKS</v>
      </c>
      <c r="T76" s="6"/>
      <c r="U76" s="6" t="str">
        <f>U3</f>
        <v>4 WEEKS</v>
      </c>
      <c r="V76" s="6"/>
      <c r="W76" s="6" t="str">
        <f>W3</f>
        <v>5 WEEKS</v>
      </c>
      <c r="X76" s="6"/>
      <c r="Y76" s="6" t="str">
        <f>Y3</f>
        <v>4 WEEKS</v>
      </c>
      <c r="Z76" s="6"/>
      <c r="AA76" s="34"/>
    </row>
    <row r="77" spans="2:28" x14ac:dyDescent="0.25">
      <c r="AA77" s="33"/>
    </row>
    <row r="78" spans="2:28" s="11" customFormat="1" ht="15.75" customHeigh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 s="35"/>
    </row>
    <row r="79" spans="2:28" s="11" customFormat="1" ht="15.75" customHeigh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 s="35"/>
    </row>
    <row r="80" spans="2:28" s="2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 s="31"/>
    </row>
    <row r="81" spans="1:27" x14ac:dyDescent="0.25">
      <c r="AA81" s="36"/>
    </row>
    <row r="82" spans="1:27" x14ac:dyDescent="0.25">
      <c r="AA82" s="36"/>
    </row>
    <row r="83" spans="1:27" ht="15.75" customHeight="1" x14ac:dyDescent="0.25">
      <c r="AA83" s="36"/>
    </row>
    <row r="84" spans="1:27" ht="15.75" customHeight="1" x14ac:dyDescent="0.25">
      <c r="AA84" s="36"/>
    </row>
    <row r="85" spans="1:27" ht="15.75" customHeight="1" x14ac:dyDescent="0.25">
      <c r="AA85" s="36"/>
    </row>
    <row r="86" spans="1:27" ht="15.75" customHeight="1" x14ac:dyDescent="0.25">
      <c r="AA86" s="36"/>
    </row>
    <row r="87" spans="1:27" ht="15.75" customHeight="1" x14ac:dyDescent="0.25">
      <c r="AA87" s="36"/>
    </row>
    <row r="88" spans="1:27" ht="15.75" customHeight="1" x14ac:dyDescent="0.25">
      <c r="A88" t="e">
        <f>A54</f>
        <v>#REF!</v>
      </c>
      <c r="AA88" s="36"/>
    </row>
    <row r="89" spans="1:27" ht="15.75" customHeight="1" x14ac:dyDescent="0.25">
      <c r="AA89" s="36"/>
    </row>
    <row r="90" spans="1:27" ht="15.75" customHeight="1" x14ac:dyDescent="0.25">
      <c r="A90" t="e">
        <f t="shared" ref="A90:A92" si="50">A56</f>
        <v>#REF!</v>
      </c>
      <c r="AA90" s="36"/>
    </row>
    <row r="91" spans="1:27" ht="15.75" customHeight="1" x14ac:dyDescent="0.25">
      <c r="A91" t="e">
        <f t="shared" si="50"/>
        <v>#REF!</v>
      </c>
      <c r="AA91" s="36"/>
    </row>
    <row r="92" spans="1:27" x14ac:dyDescent="0.25">
      <c r="A92" t="e">
        <f t="shared" si="50"/>
        <v>#REF!</v>
      </c>
      <c r="AA92" s="36"/>
    </row>
    <row r="93" spans="1:27" x14ac:dyDescent="0.25">
      <c r="AA93" s="36"/>
    </row>
    <row r="94" spans="1:27" x14ac:dyDescent="0.25">
      <c r="AA94" s="36"/>
    </row>
    <row r="95" spans="1:27" x14ac:dyDescent="0.25">
      <c r="AA95" s="36"/>
    </row>
    <row r="96" spans="1:27" x14ac:dyDescent="0.25">
      <c r="A96" t="e">
        <f>A62</f>
        <v>#REF!</v>
      </c>
      <c r="AA96" s="36"/>
    </row>
    <row r="97" spans="2:27" x14ac:dyDescent="0.25">
      <c r="AA97" s="36"/>
    </row>
    <row r="98" spans="2:27" x14ac:dyDescent="0.25">
      <c r="AA98" s="36"/>
    </row>
    <row r="99" spans="2:27" x14ac:dyDescent="0.25">
      <c r="AA99" s="36"/>
    </row>
    <row r="100" spans="2:27" x14ac:dyDescent="0.25">
      <c r="AA100" s="36"/>
    </row>
    <row r="101" spans="2:27" x14ac:dyDescent="0.25">
      <c r="AA101" s="36"/>
    </row>
    <row r="102" spans="2:27" x14ac:dyDescent="0.25">
      <c r="AA102" s="36"/>
    </row>
    <row r="103" spans="2:27" x14ac:dyDescent="0.25">
      <c r="AA103" s="37"/>
    </row>
    <row r="106" spans="2:27" s="5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38"/>
    </row>
    <row r="107" spans="2:27" s="5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 s="39"/>
    </row>
    <row r="108" spans="2:27" s="5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38"/>
    </row>
  </sheetData>
  <mergeCells count="51">
    <mergeCell ref="B1:Z1"/>
    <mergeCell ref="S41:T41"/>
    <mergeCell ref="U41:V41"/>
    <mergeCell ref="W41:X41"/>
    <mergeCell ref="Y4:Z4"/>
    <mergeCell ref="Y5:Z5"/>
    <mergeCell ref="U4:V4"/>
    <mergeCell ref="W4:X4"/>
    <mergeCell ref="U5:V5"/>
    <mergeCell ref="U3:V3"/>
    <mergeCell ref="W5:X5"/>
    <mergeCell ref="W3:X3"/>
    <mergeCell ref="O3:P3"/>
    <mergeCell ref="Q5:R5"/>
    <mergeCell ref="Q3:R3"/>
    <mergeCell ref="S4:T4"/>
    <mergeCell ref="B3:B5"/>
    <mergeCell ref="S5:T5"/>
    <mergeCell ref="S3:T3"/>
    <mergeCell ref="M41:N41"/>
    <mergeCell ref="O4:P4"/>
    <mergeCell ref="Q4:R4"/>
    <mergeCell ref="O5:P5"/>
    <mergeCell ref="O41:P41"/>
    <mergeCell ref="Q41:R41"/>
    <mergeCell ref="B39:Z39"/>
    <mergeCell ref="Y3:Z3"/>
    <mergeCell ref="Y41:Z41"/>
    <mergeCell ref="M3:N3"/>
    <mergeCell ref="M4:N4"/>
    <mergeCell ref="M5:N5"/>
    <mergeCell ref="E3:F3"/>
    <mergeCell ref="K3:L3"/>
    <mergeCell ref="C3:D3"/>
    <mergeCell ref="C4:D4"/>
    <mergeCell ref="C5:D5"/>
    <mergeCell ref="I3:J3"/>
    <mergeCell ref="I4:J4"/>
    <mergeCell ref="I5:J5"/>
    <mergeCell ref="K4:L4"/>
    <mergeCell ref="K5:L5"/>
    <mergeCell ref="E5:F5"/>
    <mergeCell ref="G3:H3"/>
    <mergeCell ref="G4:H4"/>
    <mergeCell ref="G5:H5"/>
    <mergeCell ref="E4:F4"/>
    <mergeCell ref="C41:D41"/>
    <mergeCell ref="E41:F41"/>
    <mergeCell ref="G41:H41"/>
    <mergeCell ref="I41:J41"/>
    <mergeCell ref="K41:L41"/>
  </mergeCells>
  <pageMargins left="0.7" right="0.7" top="0.75" bottom="0.75" header="0.3" footer="0.3"/>
  <pageSetup scale="67" orientation="landscape" horizontalDpi="1200" verticalDpi="1200" r:id="rId1"/>
  <headerFooter>
    <oddFooter>&amp;Z&amp;F</oddFooter>
  </headerFooter>
  <rowBreaks count="1" manualBreakCount="1">
    <brk id="3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zoomScale="90" zoomScaleNormal="90" workbookViewId="0">
      <selection activeCell="G7" sqref="G7"/>
    </sheetView>
  </sheetViews>
  <sheetFormatPr defaultRowHeight="15" x14ac:dyDescent="0.25"/>
  <cols>
    <col min="2" max="2" width="37.7109375" customWidth="1"/>
    <col min="3" max="6" width="10.5703125" customWidth="1"/>
    <col min="7" max="7" width="11.28515625" customWidth="1"/>
    <col min="8" max="28" width="10.5703125" customWidth="1"/>
  </cols>
  <sheetData>
    <row r="2" ht="15" customHeight="1" x14ac:dyDescent="0.25"/>
    <row r="32" ht="7.5" customHeight="1" x14ac:dyDescent="0.25"/>
    <row r="33" spans="1:21" ht="18.75" x14ac:dyDescent="0.3">
      <c r="B33" s="148" t="str">
        <f>'Annual Forecast'!B1</f>
        <v>NAME?? - 2018 WORK FORECAST</v>
      </c>
      <c r="C33" s="148"/>
      <c r="D33" s="148"/>
      <c r="E33" s="148"/>
      <c r="F33" s="148"/>
      <c r="G33" s="148"/>
      <c r="H33" s="148"/>
    </row>
    <row r="34" spans="1:21" ht="8.25" customHeight="1" thickBot="1" x14ac:dyDescent="0.3"/>
    <row r="35" spans="1:21" s="14" customFormat="1" x14ac:dyDescent="0.25">
      <c r="A35" s="71"/>
      <c r="B35" s="141" t="s">
        <v>0</v>
      </c>
      <c r="C35" s="129" t="s">
        <v>2</v>
      </c>
      <c r="D35" s="130"/>
      <c r="E35" s="135" t="s">
        <v>1</v>
      </c>
      <c r="F35" s="136"/>
      <c r="G35" s="129" t="s">
        <v>1</v>
      </c>
      <c r="H35" s="168"/>
      <c r="N35" s="15"/>
      <c r="Q35" s="18"/>
      <c r="R35" s="18"/>
      <c r="S35" s="18"/>
      <c r="T35" s="18"/>
      <c r="U35" s="18"/>
    </row>
    <row r="36" spans="1:21" s="2" customFormat="1" x14ac:dyDescent="0.25">
      <c r="B36" s="142"/>
      <c r="C36" s="131" t="s">
        <v>17</v>
      </c>
      <c r="D36" s="132"/>
      <c r="E36" s="137" t="s">
        <v>18</v>
      </c>
      <c r="F36" s="138"/>
      <c r="G36" s="131" t="s">
        <v>19</v>
      </c>
      <c r="H36" s="167"/>
    </row>
    <row r="37" spans="1:21" ht="16.5" customHeight="1" thickBot="1" x14ac:dyDescent="0.3">
      <c r="B37" s="143"/>
      <c r="C37" s="133" t="s">
        <v>8</v>
      </c>
      <c r="D37" s="134"/>
      <c r="E37" s="139" t="s">
        <v>21</v>
      </c>
      <c r="F37" s="140"/>
      <c r="G37" s="133" t="s">
        <v>9</v>
      </c>
      <c r="H37" s="166"/>
    </row>
    <row r="38" spans="1:21" hidden="1" x14ac:dyDescent="0.25">
      <c r="B38" s="13"/>
      <c r="C38" s="62">
        <v>200</v>
      </c>
      <c r="D38" s="62">
        <v>200</v>
      </c>
      <c r="E38" s="62">
        <v>160</v>
      </c>
      <c r="F38" s="62">
        <v>160</v>
      </c>
      <c r="G38" s="62">
        <v>160</v>
      </c>
      <c r="H38" s="64">
        <v>160</v>
      </c>
    </row>
    <row r="39" spans="1:21" x14ac:dyDescent="0.25">
      <c r="B39" s="13"/>
      <c r="C39" s="17" t="s">
        <v>29</v>
      </c>
      <c r="D39" s="17" t="s">
        <v>30</v>
      </c>
      <c r="E39" s="17" t="s">
        <v>29</v>
      </c>
      <c r="F39" s="17" t="s">
        <v>30</v>
      </c>
      <c r="G39" s="17" t="s">
        <v>29</v>
      </c>
      <c r="H39" s="16" t="s">
        <v>30</v>
      </c>
    </row>
    <row r="40" spans="1:21" x14ac:dyDescent="0.25">
      <c r="B40" s="45" t="str">
        <f>'Annual Forecast'!B8</f>
        <v>[195] CP Holidays</v>
      </c>
      <c r="C40" s="46">
        <f>'Annual Forecast'!C8</f>
        <v>24</v>
      </c>
      <c r="D40" s="46">
        <f>'Annual Forecast'!D8</f>
        <v>24</v>
      </c>
      <c r="E40" s="46">
        <f>'Annual Forecast'!E8</f>
        <v>8</v>
      </c>
      <c r="F40" s="46">
        <f>'Annual Forecast'!F8</f>
        <v>8</v>
      </c>
      <c r="G40" s="46">
        <f>'Annual Forecast'!G8</f>
        <v>8</v>
      </c>
      <c r="H40" s="58">
        <f>'Annual Forecast'!H8</f>
        <v>8</v>
      </c>
    </row>
    <row r="41" spans="1:21" x14ac:dyDescent="0.25">
      <c r="B41" s="45" t="str">
        <f>'Annual Forecast'!B9</f>
        <v>[195] PTO</v>
      </c>
      <c r="C41" s="46">
        <f>'Annual Forecast'!C9</f>
        <v>0</v>
      </c>
      <c r="D41" s="46">
        <f>'Annual Forecast'!D9</f>
        <v>0</v>
      </c>
      <c r="E41" s="46">
        <f>'Annual Forecast'!E9</f>
        <v>0</v>
      </c>
      <c r="F41" s="46">
        <f>'Annual Forecast'!F9</f>
        <v>0</v>
      </c>
      <c r="G41" s="46">
        <f>'Annual Forecast'!G9</f>
        <v>0</v>
      </c>
      <c r="H41" s="58">
        <f>'Annual Forecast'!H9</f>
        <v>0</v>
      </c>
    </row>
    <row r="42" spans="1:21" ht="15" customHeight="1" x14ac:dyDescent="0.25">
      <c r="B42" s="45" t="str">
        <f>'Annual Forecast'!B10</f>
        <v>[195] Practice Home</v>
      </c>
      <c r="C42" s="46">
        <f>'Annual Forecast'!C10</f>
        <v>0</v>
      </c>
      <c r="D42" s="46">
        <f>'Annual Forecast'!D10</f>
        <v>0</v>
      </c>
      <c r="E42" s="46">
        <f>'Annual Forecast'!E10</f>
        <v>0</v>
      </c>
      <c r="F42" s="46">
        <f>'Annual Forecast'!F10</f>
        <v>0</v>
      </c>
      <c r="G42" s="46">
        <f>'Annual Forecast'!G10</f>
        <v>0</v>
      </c>
      <c r="H42" s="58">
        <f>'Annual Forecast'!H10</f>
        <v>0</v>
      </c>
    </row>
    <row r="43" spans="1:21" ht="15" customHeight="1" x14ac:dyDescent="0.25">
      <c r="B43" s="45" t="str">
        <f>'Annual Forecast'!B11</f>
        <v>[195] GLO Activities</v>
      </c>
      <c r="C43" s="46">
        <f>'Annual Forecast'!C11</f>
        <v>0</v>
      </c>
      <c r="D43" s="46">
        <f>'Annual Forecast'!D11</f>
        <v>0</v>
      </c>
      <c r="E43" s="46">
        <f>'Annual Forecast'!E11</f>
        <v>0</v>
      </c>
      <c r="F43" s="46">
        <f>'Annual Forecast'!F11</f>
        <v>0</v>
      </c>
      <c r="G43" s="46">
        <f>'Annual Forecast'!G11</f>
        <v>0</v>
      </c>
      <c r="H43" s="58">
        <f>'Annual Forecast'!H11</f>
        <v>0</v>
      </c>
    </row>
    <row r="44" spans="1:21" ht="15" customHeight="1" x14ac:dyDescent="0.25">
      <c r="B44" s="43" t="str">
        <f>'Annual Forecast'!B12</f>
        <v>[CIRCLE] BPDEV</v>
      </c>
      <c r="C44" s="44">
        <f>'Annual Forecast'!C12</f>
        <v>0</v>
      </c>
      <c r="D44" s="44">
        <f>'Annual Forecast'!D12</f>
        <v>0</v>
      </c>
      <c r="E44" s="44">
        <f>'Annual Forecast'!E12</f>
        <v>0</v>
      </c>
      <c r="F44" s="44">
        <f>'Annual Forecast'!F12</f>
        <v>0</v>
      </c>
      <c r="G44" s="44">
        <f>'Annual Forecast'!G12</f>
        <v>0</v>
      </c>
      <c r="H44" s="59">
        <f>'Annual Forecast'!H12</f>
        <v>0</v>
      </c>
    </row>
    <row r="45" spans="1:21" ht="15" customHeight="1" x14ac:dyDescent="0.25">
      <c r="B45" s="43" t="str">
        <f>'Annual Forecast'!B13</f>
        <v>[CIRCLE] Cohort Leadership Programs</v>
      </c>
      <c r="C45" s="44">
        <f>'Annual Forecast'!C13</f>
        <v>0</v>
      </c>
      <c r="D45" s="44">
        <f>'Annual Forecast'!D13</f>
        <v>0</v>
      </c>
      <c r="E45" s="44">
        <f>'Annual Forecast'!E13</f>
        <v>0</v>
      </c>
      <c r="F45" s="44">
        <f>'Annual Forecast'!F13</f>
        <v>0</v>
      </c>
      <c r="G45" s="44">
        <f>'Annual Forecast'!G13</f>
        <v>0</v>
      </c>
      <c r="H45" s="59">
        <f>'Annual Forecast'!H13</f>
        <v>0</v>
      </c>
    </row>
    <row r="46" spans="1:21" ht="15" customHeight="1" x14ac:dyDescent="0.25">
      <c r="B46" s="43" t="str">
        <f>'Annual Forecast'!B14</f>
        <v>[CIRCLE] Public Program (incl 302-COORD)</v>
      </c>
      <c r="C46" s="44">
        <f>'Annual Forecast'!C14</f>
        <v>0</v>
      </c>
      <c r="D46" s="44">
        <f>'Annual Forecast'!D14</f>
        <v>0</v>
      </c>
      <c r="E46" s="44">
        <f>'Annual Forecast'!E14</f>
        <v>0</v>
      </c>
      <c r="F46" s="44">
        <f>'Annual Forecast'!F14</f>
        <v>0</v>
      </c>
      <c r="G46" s="44">
        <f>'Annual Forecast'!G14</f>
        <v>0</v>
      </c>
      <c r="H46" s="59">
        <f>'Annual Forecast'!H14</f>
        <v>0</v>
      </c>
    </row>
    <row r="47" spans="1:21" ht="15" customHeight="1" x14ac:dyDescent="0.25">
      <c r="B47" s="43" t="str">
        <f>'Annual Forecast'!B15</f>
        <v>[CIRCLE] Employee Relationship Circle</v>
      </c>
      <c r="C47" s="44">
        <f>'Annual Forecast'!C15</f>
        <v>0</v>
      </c>
      <c r="D47" s="44">
        <f>'Annual Forecast'!D15</f>
        <v>0</v>
      </c>
      <c r="E47" s="44">
        <f>'Annual Forecast'!E15</f>
        <v>0</v>
      </c>
      <c r="F47" s="44">
        <f>'Annual Forecast'!F15</f>
        <v>0</v>
      </c>
      <c r="G47" s="44">
        <f>'Annual Forecast'!G15</f>
        <v>0</v>
      </c>
      <c r="H47" s="59">
        <f>'Annual Forecast'!H15</f>
        <v>0</v>
      </c>
    </row>
    <row r="48" spans="1:21" ht="15" customHeight="1" x14ac:dyDescent="0.25">
      <c r="B48" s="43" t="str">
        <f>'Annual Forecast'!B16</f>
        <v>[CIRCLE] Management &amp; Operations</v>
      </c>
      <c r="C48" s="44">
        <f>'Annual Forecast'!C16</f>
        <v>0</v>
      </c>
      <c r="D48" s="44">
        <f>'Annual Forecast'!D16</f>
        <v>0</v>
      </c>
      <c r="E48" s="44">
        <f>'Annual Forecast'!E16</f>
        <v>0</v>
      </c>
      <c r="F48" s="44">
        <f>'Annual Forecast'!F16</f>
        <v>0</v>
      </c>
      <c r="G48" s="44">
        <f>'Annual Forecast'!G16</f>
        <v>0</v>
      </c>
      <c r="H48" s="59">
        <f>'Annual Forecast'!H16</f>
        <v>0</v>
      </c>
    </row>
    <row r="49" spans="2:8" x14ac:dyDescent="0.25">
      <c r="B49" s="43" t="str">
        <f>'Annual Forecast'!B17</f>
        <v>[CIRCLE] Vision &amp; Strategy</v>
      </c>
      <c r="C49" s="44">
        <f>'Annual Forecast'!C17</f>
        <v>0</v>
      </c>
      <c r="D49" s="44">
        <f>'Annual Forecast'!D17</f>
        <v>0</v>
      </c>
      <c r="E49" s="44">
        <f>'Annual Forecast'!E17</f>
        <v>0</v>
      </c>
      <c r="F49" s="44">
        <f>'Annual Forecast'!F17</f>
        <v>0</v>
      </c>
      <c r="G49" s="44">
        <f>'Annual Forecast'!G17</f>
        <v>0</v>
      </c>
      <c r="H49" s="59">
        <f>'Annual Forecast'!H17</f>
        <v>0</v>
      </c>
    </row>
    <row r="50" spans="2:8" x14ac:dyDescent="0.25">
      <c r="B50" s="48" t="str">
        <f>'Annual Forecast'!B18</f>
        <v xml:space="preserve">[108] Fundraising </v>
      </c>
      <c r="C50" s="49">
        <f>'Annual Forecast'!C18</f>
        <v>0</v>
      </c>
      <c r="D50" s="49">
        <f>'Annual Forecast'!D18</f>
        <v>0</v>
      </c>
      <c r="E50" s="49">
        <f>'Annual Forecast'!E18</f>
        <v>0</v>
      </c>
      <c r="F50" s="49">
        <f>'Annual Forecast'!F18</f>
        <v>0</v>
      </c>
      <c r="G50" s="49">
        <f>'Annual Forecast'!G18</f>
        <v>0</v>
      </c>
      <c r="H50" s="60">
        <f>'Annual Forecast'!H18</f>
        <v>0</v>
      </c>
    </row>
    <row r="51" spans="2:8" x14ac:dyDescent="0.25">
      <c r="B51" s="48" t="str">
        <f>'Annual Forecast'!B19</f>
        <v>[500] Communications &amp; Field Building</v>
      </c>
      <c r="C51" s="49">
        <f>'Annual Forecast'!C19</f>
        <v>0</v>
      </c>
      <c r="D51" s="49">
        <f>'Annual Forecast'!D19</f>
        <v>0</v>
      </c>
      <c r="E51" s="49">
        <f>'Annual Forecast'!E19</f>
        <v>0</v>
      </c>
      <c r="F51" s="49">
        <f>'Annual Forecast'!F19</f>
        <v>0</v>
      </c>
      <c r="G51" s="49">
        <f>'Annual Forecast'!G19</f>
        <v>0</v>
      </c>
      <c r="H51" s="60">
        <f>'Annual Forecast'!H19</f>
        <v>0</v>
      </c>
    </row>
    <row r="52" spans="2:8" x14ac:dyDescent="0.25">
      <c r="B52" s="48" t="str">
        <f>'Annual Forecast'!B20</f>
        <v>[302] Public Program Workshops-Delivery</v>
      </c>
      <c r="C52" s="49">
        <f>'Annual Forecast'!C20</f>
        <v>0</v>
      </c>
      <c r="D52" s="49">
        <f>'Annual Forecast'!D20</f>
        <v>0</v>
      </c>
      <c r="E52" s="49">
        <f>'Annual Forecast'!E20</f>
        <v>0</v>
      </c>
      <c r="F52" s="49">
        <f>'Annual Forecast'!F20</f>
        <v>0</v>
      </c>
      <c r="G52" s="49">
        <f>'Annual Forecast'!G20</f>
        <v>0</v>
      </c>
      <c r="H52" s="60">
        <f>'Annual Forecast'!H20</f>
        <v>0</v>
      </c>
    </row>
    <row r="53" spans="2:8" x14ac:dyDescent="0.25">
      <c r="B53" s="48" t="str">
        <f>'Annual Forecast'!B21</f>
        <v>[302] Bright Spots - Oakland</v>
      </c>
      <c r="C53" s="49">
        <f>'Annual Forecast'!C21</f>
        <v>0</v>
      </c>
      <c r="D53" s="49">
        <f>'Annual Forecast'!D21</f>
        <v>0</v>
      </c>
      <c r="E53" s="49">
        <f>'Annual Forecast'!E21</f>
        <v>0</v>
      </c>
      <c r="F53" s="49">
        <f>'Annual Forecast'!F21</f>
        <v>0</v>
      </c>
      <c r="G53" s="49">
        <f>'Annual Forecast'!G21</f>
        <v>0</v>
      </c>
      <c r="H53" s="60">
        <f>'Annual Forecast'!H21</f>
        <v>0</v>
      </c>
    </row>
    <row r="54" spans="2:8" x14ac:dyDescent="0.25">
      <c r="B54" s="40" t="str">
        <f>'Annual Forecast'!B22</f>
        <v>Bright Spots - LA #1</v>
      </c>
      <c r="C54" s="54">
        <f>'Annual Forecast'!C22</f>
        <v>0</v>
      </c>
      <c r="D54" s="54">
        <f>'Annual Forecast'!D22</f>
        <v>0</v>
      </c>
      <c r="E54" s="54">
        <f>'Annual Forecast'!E22</f>
        <v>0</v>
      </c>
      <c r="F54" s="54">
        <f>'Annual Forecast'!F22</f>
        <v>0</v>
      </c>
      <c r="G54" s="54">
        <f>'Annual Forecast'!G22</f>
        <v>0</v>
      </c>
      <c r="H54" s="61">
        <f>'Annual Forecast'!H22</f>
        <v>0</v>
      </c>
    </row>
    <row r="55" spans="2:8" x14ac:dyDescent="0.25">
      <c r="B55" s="40" t="str">
        <f>'Annual Forecast'!B23</f>
        <v>Bright Spots - LA #2</v>
      </c>
      <c r="C55" s="54">
        <f>'Annual Forecast'!C23</f>
        <v>0</v>
      </c>
      <c r="D55" s="54">
        <f>'Annual Forecast'!D23</f>
        <v>0</v>
      </c>
      <c r="E55" s="54">
        <f>'Annual Forecast'!E23</f>
        <v>0</v>
      </c>
      <c r="F55" s="54">
        <f>'Annual Forecast'!F23</f>
        <v>0</v>
      </c>
      <c r="G55" s="54">
        <f>'Annual Forecast'!G23</f>
        <v>0</v>
      </c>
      <c r="H55" s="61">
        <f>'Annual Forecast'!H23</f>
        <v>0</v>
      </c>
    </row>
    <row r="56" spans="2:8" x14ac:dyDescent="0.25">
      <c r="B56" s="40" t="str">
        <f>'Annual Forecast'!B24</f>
        <v xml:space="preserve">HIVE </v>
      </c>
      <c r="C56" s="54">
        <f>'Annual Forecast'!C24</f>
        <v>0</v>
      </c>
      <c r="D56" s="54">
        <f>'Annual Forecast'!D24</f>
        <v>0</v>
      </c>
      <c r="E56" s="54">
        <f>'Annual Forecast'!E24</f>
        <v>0</v>
      </c>
      <c r="F56" s="54">
        <f>'Annual Forecast'!F24</f>
        <v>0</v>
      </c>
      <c r="G56" s="54">
        <f>'Annual Forecast'!G24</f>
        <v>0</v>
      </c>
      <c r="H56" s="61">
        <f>'Annual Forecast'!H24</f>
        <v>0</v>
      </c>
    </row>
    <row r="57" spans="2:8" x14ac:dyDescent="0.25">
      <c r="B57" s="40" t="str">
        <f>'Annual Forecast'!B25</f>
        <v>Network Weaver Learning Lab</v>
      </c>
      <c r="C57" s="54">
        <f>'Annual Forecast'!C25</f>
        <v>0</v>
      </c>
      <c r="D57" s="54">
        <f>'Annual Forecast'!D25</f>
        <v>0</v>
      </c>
      <c r="E57" s="54">
        <f>'Annual Forecast'!E25</f>
        <v>0</v>
      </c>
      <c r="F57" s="54">
        <f>'Annual Forecast'!F25</f>
        <v>0</v>
      </c>
      <c r="G57" s="54">
        <f>'Annual Forecast'!G25</f>
        <v>0</v>
      </c>
      <c r="H57" s="61">
        <f>'Annual Forecast'!H25</f>
        <v>0</v>
      </c>
    </row>
    <row r="58" spans="2:8" x14ac:dyDescent="0.25">
      <c r="B58" s="40" t="str">
        <f>'Annual Forecast'!B26</f>
        <v>NGLC - Inland Region</v>
      </c>
      <c r="C58" s="54">
        <f>'Annual Forecast'!C26</f>
        <v>0</v>
      </c>
      <c r="D58" s="54">
        <f>'Annual Forecast'!D26</f>
        <v>0</v>
      </c>
      <c r="E58" s="54">
        <f>'Annual Forecast'!E26</f>
        <v>0</v>
      </c>
      <c r="F58" s="54">
        <f>'Annual Forecast'!F26</f>
        <v>0</v>
      </c>
      <c r="G58" s="54">
        <f>'Annual Forecast'!G26</f>
        <v>0</v>
      </c>
      <c r="H58" s="61">
        <f>'Annual Forecast'!H26</f>
        <v>0</v>
      </c>
    </row>
    <row r="59" spans="2:8" x14ac:dyDescent="0.25">
      <c r="B59" s="40" t="str">
        <f>'Annual Forecast'!B27</f>
        <v>OELDP (Kresge)</v>
      </c>
      <c r="C59" s="54">
        <f>'Annual Forecast'!C27</f>
        <v>0</v>
      </c>
      <c r="D59" s="54">
        <f>'Annual Forecast'!D27</f>
        <v>0</v>
      </c>
      <c r="E59" s="54">
        <f>'Annual Forecast'!E27</f>
        <v>0</v>
      </c>
      <c r="F59" s="54">
        <f>'Annual Forecast'!F27</f>
        <v>0</v>
      </c>
      <c r="G59" s="54">
        <f>'Annual Forecast'!G27</f>
        <v>0</v>
      </c>
      <c r="H59" s="61">
        <f>'Annual Forecast'!H27</f>
        <v>0</v>
      </c>
    </row>
    <row r="60" spans="2:8" x14ac:dyDescent="0.25">
      <c r="B60" s="40" t="str">
        <f>'Annual Forecast'!B28</f>
        <v xml:space="preserve">STRONG Nonprofits </v>
      </c>
      <c r="C60" s="54">
        <f>'Annual Forecast'!C28</f>
        <v>0</v>
      </c>
      <c r="D60" s="54">
        <f>'Annual Forecast'!D28</f>
        <v>0</v>
      </c>
      <c r="E60" s="54">
        <f>'Annual Forecast'!E28</f>
        <v>0</v>
      </c>
      <c r="F60" s="54">
        <f>'Annual Forecast'!F28</f>
        <v>0</v>
      </c>
      <c r="G60" s="54">
        <f>'Annual Forecast'!G28</f>
        <v>0</v>
      </c>
      <c r="H60" s="61">
        <f>'Annual Forecast'!H28</f>
        <v>0</v>
      </c>
    </row>
    <row r="61" spans="2:8" x14ac:dyDescent="0.25">
      <c r="B61" s="42" t="str">
        <f>'Annual Forecast'!B29</f>
        <v>Earthjustice</v>
      </c>
      <c r="C61" s="56">
        <f>'Annual Forecast'!C29</f>
        <v>0</v>
      </c>
      <c r="D61" s="56">
        <f>'Annual Forecast'!D29</f>
        <v>0</v>
      </c>
      <c r="E61" s="56">
        <f>'Annual Forecast'!E29</f>
        <v>0</v>
      </c>
      <c r="F61" s="56">
        <f>'Annual Forecast'!F29</f>
        <v>0</v>
      </c>
      <c r="G61" s="56">
        <f>'Annual Forecast'!G29</f>
        <v>0</v>
      </c>
      <c r="H61" s="57">
        <f>'Annual Forecast'!H29</f>
        <v>0</v>
      </c>
    </row>
    <row r="62" spans="2:8" x14ac:dyDescent="0.25">
      <c r="B62" s="42" t="str">
        <f>'Annual Forecast'!B30</f>
        <v>EBALDC</v>
      </c>
      <c r="C62" s="56">
        <f>'Annual Forecast'!C30</f>
        <v>0</v>
      </c>
      <c r="D62" s="56">
        <f>'Annual Forecast'!D30</f>
        <v>0</v>
      </c>
      <c r="E62" s="56">
        <f>'Annual Forecast'!E30</f>
        <v>0</v>
      </c>
      <c r="F62" s="56">
        <f>'Annual Forecast'!F30</f>
        <v>0</v>
      </c>
      <c r="G62" s="56">
        <f>'Annual Forecast'!G30</f>
        <v>0</v>
      </c>
      <c r="H62" s="57">
        <f>'Annual Forecast'!H30</f>
        <v>0</v>
      </c>
    </row>
    <row r="63" spans="2:8" x14ac:dyDescent="0.25">
      <c r="B63" s="42" t="str">
        <f>'Annual Forecast'!B31</f>
        <v>Haven Women's Center</v>
      </c>
      <c r="C63" s="56">
        <f>'Annual Forecast'!C31</f>
        <v>0</v>
      </c>
      <c r="D63" s="56">
        <f>'Annual Forecast'!D31</f>
        <v>0</v>
      </c>
      <c r="E63" s="56">
        <f>'Annual Forecast'!E31</f>
        <v>0</v>
      </c>
      <c r="F63" s="56">
        <f>'Annual Forecast'!F31</f>
        <v>0</v>
      </c>
      <c r="G63" s="56">
        <f>'Annual Forecast'!G31</f>
        <v>0</v>
      </c>
      <c r="H63" s="57">
        <f>'Annual Forecast'!H31</f>
        <v>0</v>
      </c>
    </row>
    <row r="64" spans="2:8" x14ac:dyDescent="0.25">
      <c r="B64" s="42" t="str">
        <f>'Annual Forecast'!B32</f>
        <v>NQAPIA</v>
      </c>
      <c r="C64" s="56">
        <f>'Annual Forecast'!C32</f>
        <v>0</v>
      </c>
      <c r="D64" s="56">
        <f>'Annual Forecast'!D32</f>
        <v>0</v>
      </c>
      <c r="E64" s="56">
        <f>'Annual Forecast'!E32</f>
        <v>0</v>
      </c>
      <c r="F64" s="56">
        <f>'Annual Forecast'!F32</f>
        <v>0</v>
      </c>
      <c r="G64" s="56">
        <f>'Annual Forecast'!G32</f>
        <v>0</v>
      </c>
      <c r="H64" s="57">
        <f>'Annual Forecast'!H32</f>
        <v>0</v>
      </c>
    </row>
    <row r="65" spans="2:10" x14ac:dyDescent="0.25">
      <c r="B65" s="42" t="str">
        <f>'Annual Forecast'!B33</f>
        <v>O2 Sabbatical Program</v>
      </c>
      <c r="C65" s="56">
        <f>'Annual Forecast'!C33</f>
        <v>0</v>
      </c>
      <c r="D65" s="56">
        <f>'Annual Forecast'!D33</f>
        <v>0</v>
      </c>
      <c r="E65" s="56">
        <f>'Annual Forecast'!E33</f>
        <v>0</v>
      </c>
      <c r="F65" s="56">
        <f>'Annual Forecast'!F33</f>
        <v>0</v>
      </c>
      <c r="G65" s="56">
        <f>'Annual Forecast'!G33</f>
        <v>0</v>
      </c>
      <c r="H65" s="57">
        <f>'Annual Forecast'!H33</f>
        <v>0</v>
      </c>
    </row>
    <row r="66" spans="2:10" x14ac:dyDescent="0.25">
      <c r="B66" s="55" t="str">
        <f>'Annual Forecast'!B34</f>
        <v>[OTCT] Org Contract Trainings</v>
      </c>
      <c r="C66" s="56">
        <f>'Annual Forecast'!C34</f>
        <v>0</v>
      </c>
      <c r="D66" s="56">
        <f>'Annual Forecast'!D34</f>
        <v>0</v>
      </c>
      <c r="E66" s="56">
        <f>'Annual Forecast'!E34</f>
        <v>0</v>
      </c>
      <c r="F66" s="56">
        <f>'Annual Forecast'!F34</f>
        <v>0</v>
      </c>
      <c r="G66" s="56">
        <f>'Annual Forecast'!G34</f>
        <v>0</v>
      </c>
      <c r="H66" s="57">
        <f>'Annual Forecast'!H34</f>
        <v>0</v>
      </c>
    </row>
    <row r="67" spans="2:10" x14ac:dyDescent="0.25">
      <c r="B67" s="55" t="str">
        <f>'Annual Forecast'!B35</f>
        <v>[CONTENT] Coaching</v>
      </c>
      <c r="C67" s="56">
        <f>'Annual Forecast'!C35</f>
        <v>0</v>
      </c>
      <c r="D67" s="56">
        <f>'Annual Forecast'!D35</f>
        <v>0</v>
      </c>
      <c r="E67" s="56">
        <f>'Annual Forecast'!E35</f>
        <v>0</v>
      </c>
      <c r="F67" s="56">
        <f>'Annual Forecast'!F35</f>
        <v>0</v>
      </c>
      <c r="G67" s="56">
        <f>'Annual Forecast'!G35</f>
        <v>0</v>
      </c>
      <c r="H67" s="57">
        <f>'Annual Forecast'!H35</f>
        <v>0</v>
      </c>
    </row>
    <row r="68" spans="2:10" ht="15.75" thickBot="1" x14ac:dyDescent="0.3">
      <c r="B68" s="55">
        <f>'Annual Forecast'!B36</f>
        <v>0</v>
      </c>
      <c r="C68" s="56">
        <f>'Annual Forecast'!C36</f>
        <v>0</v>
      </c>
      <c r="D68" s="56">
        <f>'Annual Forecast'!D36</f>
        <v>0</v>
      </c>
      <c r="E68" s="56">
        <f>'Annual Forecast'!E36</f>
        <v>0</v>
      </c>
      <c r="F68" s="56">
        <f>'Annual Forecast'!F36</f>
        <v>0</v>
      </c>
      <c r="G68" s="56">
        <f>'Annual Forecast'!G36</f>
        <v>0</v>
      </c>
      <c r="H68" s="57">
        <f>'Annual Forecast'!H36</f>
        <v>0</v>
      </c>
    </row>
    <row r="69" spans="2:10" ht="15.75" thickBot="1" x14ac:dyDescent="0.3">
      <c r="B69" s="50" t="s">
        <v>15</v>
      </c>
      <c r="C69" s="51">
        <f>C38-SUM(C40:C68)</f>
        <v>176</v>
      </c>
      <c r="D69" s="52">
        <f>D38-SUM(D40:D68)</f>
        <v>176</v>
      </c>
      <c r="E69" s="51">
        <f>E38-SUM(E40:E68)</f>
        <v>152</v>
      </c>
      <c r="F69" s="52">
        <f>F38-SUM(F40:F68)</f>
        <v>152</v>
      </c>
      <c r="G69" s="51">
        <f>G38-SUM(G40:G68)</f>
        <v>152</v>
      </c>
      <c r="H69" s="52">
        <f t="shared" ref="H69" si="0">H38-SUM(H40:H68)</f>
        <v>152</v>
      </c>
    </row>
    <row r="70" spans="2:10" x14ac:dyDescent="0.25">
      <c r="C70" s="14"/>
      <c r="D70" s="14"/>
      <c r="E70" s="14"/>
      <c r="F70" s="14"/>
      <c r="G70" s="14"/>
      <c r="H70" s="14"/>
    </row>
    <row r="71" spans="2:10" s="11" customFormat="1" ht="15.75" customHeight="1" thickBot="1" x14ac:dyDescent="0.3">
      <c r="C71" s="12"/>
      <c r="D71" s="12"/>
      <c r="E71" s="12"/>
      <c r="F71" s="12"/>
      <c r="G71" s="12"/>
      <c r="H71" s="12"/>
    </row>
    <row r="72" spans="2:10" s="2" customFormat="1" ht="15.75" thickBot="1" x14ac:dyDescent="0.3">
      <c r="B72" s="68" t="s">
        <v>16</v>
      </c>
      <c r="C72" s="161" t="str">
        <f>C36</f>
        <v>JAN</v>
      </c>
      <c r="D72" s="162"/>
      <c r="E72" s="163" t="str">
        <f>E36</f>
        <v>FEB</v>
      </c>
      <c r="F72" s="164"/>
      <c r="G72" s="161" t="str">
        <f>G36</f>
        <v>MAR</v>
      </c>
      <c r="H72" s="165"/>
      <c r="J72"/>
    </row>
    <row r="73" spans="2:10" x14ac:dyDescent="0.25">
      <c r="B73" s="65" t="str">
        <f t="shared" ref="B73:B100" si="1">B40</f>
        <v>[195] CP Holidays</v>
      </c>
      <c r="C73" s="66">
        <f t="shared" ref="C73:H84" si="2">C40/C$38</f>
        <v>0.12</v>
      </c>
      <c r="D73" s="66">
        <f t="shared" si="2"/>
        <v>0.12</v>
      </c>
      <c r="E73" s="66">
        <f t="shared" si="2"/>
        <v>0.05</v>
      </c>
      <c r="F73" s="66">
        <f t="shared" si="2"/>
        <v>0.05</v>
      </c>
      <c r="G73" s="66">
        <f t="shared" si="2"/>
        <v>0.05</v>
      </c>
      <c r="H73" s="67">
        <f t="shared" si="2"/>
        <v>0.05</v>
      </c>
      <c r="J73" s="4"/>
    </row>
    <row r="74" spans="2:10" x14ac:dyDescent="0.25">
      <c r="B74" s="9" t="str">
        <f t="shared" si="1"/>
        <v>[195] PTO</v>
      </c>
      <c r="C74" s="3">
        <f t="shared" si="2"/>
        <v>0</v>
      </c>
      <c r="D74" s="3">
        <f t="shared" si="2"/>
        <v>0</v>
      </c>
      <c r="E74" s="3">
        <f t="shared" si="2"/>
        <v>0</v>
      </c>
      <c r="F74" s="3">
        <f t="shared" si="2"/>
        <v>0</v>
      </c>
      <c r="G74" s="3">
        <f t="shared" si="2"/>
        <v>0</v>
      </c>
      <c r="H74" s="28">
        <f t="shared" si="2"/>
        <v>0</v>
      </c>
    </row>
    <row r="75" spans="2:10" ht="15.75" customHeight="1" x14ac:dyDescent="0.25">
      <c r="B75" s="9" t="str">
        <f t="shared" si="1"/>
        <v>[195] Practice Home</v>
      </c>
      <c r="C75" s="3">
        <f t="shared" si="2"/>
        <v>0</v>
      </c>
      <c r="D75" s="3">
        <f t="shared" si="2"/>
        <v>0</v>
      </c>
      <c r="E75" s="3">
        <f t="shared" si="2"/>
        <v>0</v>
      </c>
      <c r="F75" s="3">
        <f t="shared" si="2"/>
        <v>0</v>
      </c>
      <c r="G75" s="3">
        <f t="shared" si="2"/>
        <v>0</v>
      </c>
      <c r="H75" s="28">
        <f t="shared" si="2"/>
        <v>0</v>
      </c>
    </row>
    <row r="76" spans="2:10" ht="15.75" customHeight="1" x14ac:dyDescent="0.25">
      <c r="B76" s="9" t="str">
        <f t="shared" si="1"/>
        <v>[195] GLO Activities</v>
      </c>
      <c r="C76" s="3">
        <f t="shared" si="2"/>
        <v>0</v>
      </c>
      <c r="D76" s="3">
        <f t="shared" si="2"/>
        <v>0</v>
      </c>
      <c r="E76" s="3">
        <f t="shared" si="2"/>
        <v>0</v>
      </c>
      <c r="F76" s="3">
        <f t="shared" si="2"/>
        <v>0</v>
      </c>
      <c r="G76" s="3">
        <f t="shared" si="2"/>
        <v>0</v>
      </c>
      <c r="H76" s="28">
        <f t="shared" si="2"/>
        <v>0</v>
      </c>
    </row>
    <row r="77" spans="2:10" ht="15.75" customHeight="1" x14ac:dyDescent="0.25">
      <c r="B77" s="9" t="str">
        <f t="shared" si="1"/>
        <v>[CIRCLE] BPDEV</v>
      </c>
      <c r="C77" s="3">
        <f t="shared" si="2"/>
        <v>0</v>
      </c>
      <c r="D77" s="3">
        <f t="shared" si="2"/>
        <v>0</v>
      </c>
      <c r="E77" s="3">
        <f t="shared" si="2"/>
        <v>0</v>
      </c>
      <c r="F77" s="3">
        <f t="shared" si="2"/>
        <v>0</v>
      </c>
      <c r="G77" s="3">
        <f t="shared" si="2"/>
        <v>0</v>
      </c>
      <c r="H77" s="28">
        <f t="shared" si="2"/>
        <v>0</v>
      </c>
    </row>
    <row r="78" spans="2:10" ht="15.75" customHeight="1" x14ac:dyDescent="0.25">
      <c r="B78" s="9" t="str">
        <f t="shared" si="1"/>
        <v>[CIRCLE] Cohort Leadership Programs</v>
      </c>
      <c r="C78" s="3">
        <f t="shared" si="2"/>
        <v>0</v>
      </c>
      <c r="D78" s="3">
        <f t="shared" si="2"/>
        <v>0</v>
      </c>
      <c r="E78" s="3">
        <f t="shared" si="2"/>
        <v>0</v>
      </c>
      <c r="F78" s="3">
        <f t="shared" si="2"/>
        <v>0</v>
      </c>
      <c r="G78" s="3">
        <f t="shared" si="2"/>
        <v>0</v>
      </c>
      <c r="H78" s="28">
        <f t="shared" si="2"/>
        <v>0</v>
      </c>
    </row>
    <row r="79" spans="2:10" ht="15.75" customHeight="1" x14ac:dyDescent="0.25">
      <c r="B79" s="9" t="str">
        <f t="shared" si="1"/>
        <v>[CIRCLE] Public Program (incl 302-COORD)</v>
      </c>
      <c r="C79" s="3">
        <f t="shared" si="2"/>
        <v>0</v>
      </c>
      <c r="D79" s="3">
        <f t="shared" si="2"/>
        <v>0</v>
      </c>
      <c r="E79" s="3">
        <f t="shared" si="2"/>
        <v>0</v>
      </c>
      <c r="F79" s="3">
        <f t="shared" si="2"/>
        <v>0</v>
      </c>
      <c r="G79" s="3">
        <f t="shared" si="2"/>
        <v>0</v>
      </c>
      <c r="H79" s="28">
        <f t="shared" si="2"/>
        <v>0</v>
      </c>
    </row>
    <row r="80" spans="2:10" ht="15.75" customHeight="1" x14ac:dyDescent="0.25">
      <c r="B80" s="9" t="str">
        <f t="shared" si="1"/>
        <v>[CIRCLE] Employee Relationship Circle</v>
      </c>
      <c r="C80" s="3">
        <f t="shared" si="2"/>
        <v>0</v>
      </c>
      <c r="D80" s="3">
        <f t="shared" si="2"/>
        <v>0</v>
      </c>
      <c r="E80" s="3">
        <f t="shared" si="2"/>
        <v>0</v>
      </c>
      <c r="F80" s="3">
        <f t="shared" si="2"/>
        <v>0</v>
      </c>
      <c r="G80" s="3">
        <f t="shared" si="2"/>
        <v>0</v>
      </c>
      <c r="H80" s="28">
        <f t="shared" si="2"/>
        <v>0</v>
      </c>
    </row>
    <row r="81" spans="2:8" ht="15.75" customHeight="1" x14ac:dyDescent="0.25">
      <c r="B81" s="9" t="str">
        <f t="shared" si="1"/>
        <v>[CIRCLE] Management &amp; Operations</v>
      </c>
      <c r="C81" s="3">
        <f t="shared" si="2"/>
        <v>0</v>
      </c>
      <c r="D81" s="3">
        <f t="shared" si="2"/>
        <v>0</v>
      </c>
      <c r="E81" s="3">
        <f t="shared" si="2"/>
        <v>0</v>
      </c>
      <c r="F81" s="3">
        <f t="shared" si="2"/>
        <v>0</v>
      </c>
      <c r="G81" s="3">
        <f t="shared" si="2"/>
        <v>0</v>
      </c>
      <c r="H81" s="28">
        <f t="shared" si="2"/>
        <v>0</v>
      </c>
    </row>
    <row r="82" spans="2:8" ht="15.75" customHeight="1" x14ac:dyDescent="0.25">
      <c r="B82" s="9" t="str">
        <f t="shared" si="1"/>
        <v>[CIRCLE] Vision &amp; Strategy</v>
      </c>
      <c r="C82" s="3">
        <f t="shared" si="2"/>
        <v>0</v>
      </c>
      <c r="D82" s="3">
        <f t="shared" si="2"/>
        <v>0</v>
      </c>
      <c r="E82" s="3">
        <f t="shared" si="2"/>
        <v>0</v>
      </c>
      <c r="F82" s="3">
        <f t="shared" si="2"/>
        <v>0</v>
      </c>
      <c r="G82" s="3">
        <f t="shared" si="2"/>
        <v>0</v>
      </c>
      <c r="H82" s="28">
        <f t="shared" si="2"/>
        <v>0</v>
      </c>
    </row>
    <row r="83" spans="2:8" ht="15.75" customHeight="1" x14ac:dyDescent="0.25">
      <c r="B83" s="9" t="str">
        <f t="shared" si="1"/>
        <v xml:space="preserve">[108] Fundraising </v>
      </c>
      <c r="C83" s="3">
        <f t="shared" si="2"/>
        <v>0</v>
      </c>
      <c r="D83" s="3">
        <f t="shared" si="2"/>
        <v>0</v>
      </c>
      <c r="E83" s="3">
        <f t="shared" si="2"/>
        <v>0</v>
      </c>
      <c r="F83" s="3">
        <f t="shared" si="2"/>
        <v>0</v>
      </c>
      <c r="G83" s="3">
        <f t="shared" si="2"/>
        <v>0</v>
      </c>
      <c r="H83" s="28">
        <f t="shared" si="2"/>
        <v>0</v>
      </c>
    </row>
    <row r="84" spans="2:8" x14ac:dyDescent="0.25">
      <c r="B84" s="9" t="str">
        <f t="shared" si="1"/>
        <v>[500] Communications &amp; Field Building</v>
      </c>
      <c r="C84" s="3">
        <f t="shared" si="2"/>
        <v>0</v>
      </c>
      <c r="D84" s="3">
        <f t="shared" si="2"/>
        <v>0</v>
      </c>
      <c r="E84" s="3">
        <f t="shared" si="2"/>
        <v>0</v>
      </c>
      <c r="F84" s="3">
        <f t="shared" si="2"/>
        <v>0</v>
      </c>
      <c r="G84" s="3">
        <f t="shared" si="2"/>
        <v>0</v>
      </c>
      <c r="H84" s="28">
        <f t="shared" si="2"/>
        <v>0</v>
      </c>
    </row>
    <row r="85" spans="2:8" x14ac:dyDescent="0.25">
      <c r="B85" s="9" t="str">
        <f t="shared" si="1"/>
        <v>[302] Public Program Workshops-Delivery</v>
      </c>
      <c r="C85" s="3">
        <f t="shared" ref="C85:D85" si="3">C52/C$38</f>
        <v>0</v>
      </c>
      <c r="D85" s="3">
        <f t="shared" si="3"/>
        <v>0</v>
      </c>
      <c r="E85" s="3">
        <f t="shared" ref="E85" si="4">E52/E$38</f>
        <v>0</v>
      </c>
      <c r="F85" s="3">
        <f t="shared" ref="F85:H85" si="5">F52/F$38</f>
        <v>0</v>
      </c>
      <c r="G85" s="3">
        <f t="shared" si="5"/>
        <v>0</v>
      </c>
      <c r="H85" s="28">
        <f t="shared" si="5"/>
        <v>0</v>
      </c>
    </row>
    <row r="86" spans="2:8" x14ac:dyDescent="0.25">
      <c r="B86" s="9" t="str">
        <f t="shared" si="1"/>
        <v>[302] Bright Spots - Oakland</v>
      </c>
      <c r="C86" s="3">
        <f t="shared" ref="C86:D86" si="6">C53/C$38</f>
        <v>0</v>
      </c>
      <c r="D86" s="3">
        <f t="shared" si="6"/>
        <v>0</v>
      </c>
      <c r="E86" s="3">
        <f t="shared" ref="E86" si="7">E53/E$38</f>
        <v>0</v>
      </c>
      <c r="F86" s="3">
        <f t="shared" ref="F86:H86" si="8">F53/F$38</f>
        <v>0</v>
      </c>
      <c r="G86" s="3">
        <f t="shared" si="8"/>
        <v>0</v>
      </c>
      <c r="H86" s="28">
        <f t="shared" si="8"/>
        <v>0</v>
      </c>
    </row>
    <row r="87" spans="2:8" x14ac:dyDescent="0.25">
      <c r="B87" s="9" t="str">
        <f t="shared" si="1"/>
        <v>Bright Spots - LA #1</v>
      </c>
      <c r="C87" s="3">
        <f t="shared" ref="C87:D87" si="9">C54/C$38</f>
        <v>0</v>
      </c>
      <c r="D87" s="3">
        <f t="shared" si="9"/>
        <v>0</v>
      </c>
      <c r="E87" s="3">
        <f t="shared" ref="E87" si="10">E54/E$38</f>
        <v>0</v>
      </c>
      <c r="F87" s="3">
        <f t="shared" ref="F87:H87" si="11">F54/F$38</f>
        <v>0</v>
      </c>
      <c r="G87" s="3">
        <f t="shared" si="11"/>
        <v>0</v>
      </c>
      <c r="H87" s="28">
        <f t="shared" si="11"/>
        <v>0</v>
      </c>
    </row>
    <row r="88" spans="2:8" x14ac:dyDescent="0.25">
      <c r="B88" s="9" t="str">
        <f t="shared" si="1"/>
        <v>Bright Spots - LA #2</v>
      </c>
      <c r="C88" s="3">
        <f t="shared" ref="C88:D88" si="12">C55/C$38</f>
        <v>0</v>
      </c>
      <c r="D88" s="3">
        <f t="shared" si="12"/>
        <v>0</v>
      </c>
      <c r="E88" s="3">
        <f t="shared" ref="E88" si="13">E55/E$38</f>
        <v>0</v>
      </c>
      <c r="F88" s="3">
        <f t="shared" ref="F88:H88" si="14">F55/F$38</f>
        <v>0</v>
      </c>
      <c r="G88" s="3">
        <f t="shared" si="14"/>
        <v>0</v>
      </c>
      <c r="H88" s="28">
        <f t="shared" si="14"/>
        <v>0</v>
      </c>
    </row>
    <row r="89" spans="2:8" x14ac:dyDescent="0.25">
      <c r="B89" s="9" t="str">
        <f t="shared" si="1"/>
        <v xml:space="preserve">HIVE </v>
      </c>
      <c r="C89" s="3">
        <f t="shared" ref="C89:D89" si="15">C56/C$38</f>
        <v>0</v>
      </c>
      <c r="D89" s="3">
        <f t="shared" si="15"/>
        <v>0</v>
      </c>
      <c r="E89" s="3">
        <f t="shared" ref="E89" si="16">E56/E$38</f>
        <v>0</v>
      </c>
      <c r="F89" s="3">
        <f t="shared" ref="F89:H89" si="17">F56/F$38</f>
        <v>0</v>
      </c>
      <c r="G89" s="3">
        <f t="shared" si="17"/>
        <v>0</v>
      </c>
      <c r="H89" s="28">
        <f t="shared" si="17"/>
        <v>0</v>
      </c>
    </row>
    <row r="90" spans="2:8" x14ac:dyDescent="0.25">
      <c r="B90" s="9" t="str">
        <f t="shared" si="1"/>
        <v>Network Weaver Learning Lab</v>
      </c>
      <c r="C90" s="3">
        <f t="shared" ref="C90:D90" si="18">C57/C$38</f>
        <v>0</v>
      </c>
      <c r="D90" s="3">
        <f t="shared" si="18"/>
        <v>0</v>
      </c>
      <c r="E90" s="3">
        <f t="shared" ref="E90" si="19">E57/E$38</f>
        <v>0</v>
      </c>
      <c r="F90" s="3">
        <f t="shared" ref="F90:H90" si="20">F57/F$38</f>
        <v>0</v>
      </c>
      <c r="G90" s="3">
        <f t="shared" si="20"/>
        <v>0</v>
      </c>
      <c r="H90" s="28">
        <f t="shared" si="20"/>
        <v>0</v>
      </c>
    </row>
    <row r="91" spans="2:8" x14ac:dyDescent="0.25">
      <c r="B91" s="9" t="str">
        <f t="shared" si="1"/>
        <v>NGLC - Inland Region</v>
      </c>
      <c r="C91" s="3">
        <f t="shared" ref="C91:D91" si="21">C58/C$38</f>
        <v>0</v>
      </c>
      <c r="D91" s="3">
        <f t="shared" si="21"/>
        <v>0</v>
      </c>
      <c r="E91" s="3">
        <f t="shared" ref="E91" si="22">E58/E$38</f>
        <v>0</v>
      </c>
      <c r="F91" s="3">
        <f t="shared" ref="F91:H91" si="23">F58/F$38</f>
        <v>0</v>
      </c>
      <c r="G91" s="3">
        <f t="shared" si="23"/>
        <v>0</v>
      </c>
      <c r="H91" s="28">
        <f t="shared" si="23"/>
        <v>0</v>
      </c>
    </row>
    <row r="92" spans="2:8" x14ac:dyDescent="0.25">
      <c r="B92" s="9" t="str">
        <f t="shared" si="1"/>
        <v>OELDP (Kresge)</v>
      </c>
      <c r="C92" s="3">
        <f t="shared" ref="C92:D92" si="24">C59/C$38</f>
        <v>0</v>
      </c>
      <c r="D92" s="3">
        <f t="shared" si="24"/>
        <v>0</v>
      </c>
      <c r="E92" s="3">
        <f t="shared" ref="E92" si="25">E59/E$38</f>
        <v>0</v>
      </c>
      <c r="F92" s="3">
        <f t="shared" ref="F92:H92" si="26">F59/F$38</f>
        <v>0</v>
      </c>
      <c r="G92" s="3">
        <f t="shared" si="26"/>
        <v>0</v>
      </c>
      <c r="H92" s="28">
        <f t="shared" si="26"/>
        <v>0</v>
      </c>
    </row>
    <row r="93" spans="2:8" x14ac:dyDescent="0.25">
      <c r="B93" s="9" t="str">
        <f t="shared" si="1"/>
        <v xml:space="preserve">STRONG Nonprofits </v>
      </c>
      <c r="C93" s="3">
        <f t="shared" ref="C93:D93" si="27">C60/C$38</f>
        <v>0</v>
      </c>
      <c r="D93" s="3">
        <f t="shared" si="27"/>
        <v>0</v>
      </c>
      <c r="E93" s="3">
        <f t="shared" ref="E93" si="28">E60/E$38</f>
        <v>0</v>
      </c>
      <c r="F93" s="3">
        <f t="shared" ref="F93:H93" si="29">F60/F$38</f>
        <v>0</v>
      </c>
      <c r="G93" s="3">
        <f t="shared" si="29"/>
        <v>0</v>
      </c>
      <c r="H93" s="28">
        <f t="shared" si="29"/>
        <v>0</v>
      </c>
    </row>
    <row r="94" spans="2:8" x14ac:dyDescent="0.25">
      <c r="B94" s="9" t="str">
        <f t="shared" si="1"/>
        <v>Earthjustice</v>
      </c>
      <c r="C94" s="3">
        <f>C61/C$38</f>
        <v>0</v>
      </c>
      <c r="D94" s="3">
        <f t="shared" ref="D94:E94" si="30">D61/D$38</f>
        <v>0</v>
      </c>
      <c r="E94" s="3">
        <f t="shared" si="30"/>
        <v>0</v>
      </c>
      <c r="F94" s="3">
        <f t="shared" ref="F94:H94" si="31">F61/F$38</f>
        <v>0</v>
      </c>
      <c r="G94" s="3">
        <f t="shared" si="31"/>
        <v>0</v>
      </c>
      <c r="H94" s="28">
        <f t="shared" si="31"/>
        <v>0</v>
      </c>
    </row>
    <row r="95" spans="2:8" x14ac:dyDescent="0.25">
      <c r="B95" s="9" t="str">
        <f t="shared" si="1"/>
        <v>EBALDC</v>
      </c>
      <c r="C95" s="3">
        <f>C62/C$38</f>
        <v>0</v>
      </c>
      <c r="D95" s="3">
        <f t="shared" ref="D95:E95" si="32">D62/D$38</f>
        <v>0</v>
      </c>
      <c r="E95" s="3">
        <f t="shared" si="32"/>
        <v>0</v>
      </c>
      <c r="F95" s="3">
        <f t="shared" ref="F95:H95" si="33">F62/F$38</f>
        <v>0</v>
      </c>
      <c r="G95" s="3">
        <f t="shared" si="33"/>
        <v>0</v>
      </c>
      <c r="H95" s="28">
        <f t="shared" si="33"/>
        <v>0</v>
      </c>
    </row>
    <row r="96" spans="2:8" x14ac:dyDescent="0.25">
      <c r="B96" s="9" t="str">
        <f t="shared" si="1"/>
        <v>Haven Women's Center</v>
      </c>
      <c r="C96" s="3">
        <f>C63/C$38</f>
        <v>0</v>
      </c>
      <c r="D96" s="3">
        <f t="shared" ref="D96:E96" si="34">D63/D$38</f>
        <v>0</v>
      </c>
      <c r="E96" s="3">
        <f t="shared" si="34"/>
        <v>0</v>
      </c>
      <c r="F96" s="3">
        <f t="shared" ref="F96:H96" si="35">F63/F$38</f>
        <v>0</v>
      </c>
      <c r="G96" s="3">
        <f t="shared" si="35"/>
        <v>0</v>
      </c>
      <c r="H96" s="28">
        <f t="shared" si="35"/>
        <v>0</v>
      </c>
    </row>
    <row r="97" spans="2:13" x14ac:dyDescent="0.25">
      <c r="B97" s="9" t="str">
        <f t="shared" si="1"/>
        <v>NQAPIA</v>
      </c>
      <c r="C97" s="3">
        <f>C64/C$38</f>
        <v>0</v>
      </c>
      <c r="D97" s="3">
        <f t="shared" ref="D97:E97" si="36">D64/D$38</f>
        <v>0</v>
      </c>
      <c r="E97" s="3">
        <f t="shared" si="36"/>
        <v>0</v>
      </c>
      <c r="F97" s="3">
        <f t="shared" ref="F97:H97" si="37">F64/F$38</f>
        <v>0</v>
      </c>
      <c r="G97" s="3">
        <f t="shared" si="37"/>
        <v>0</v>
      </c>
      <c r="H97" s="28">
        <f t="shared" si="37"/>
        <v>0</v>
      </c>
    </row>
    <row r="98" spans="2:13" x14ac:dyDescent="0.25">
      <c r="B98" s="9" t="str">
        <f t="shared" si="1"/>
        <v>O2 Sabbatical Program</v>
      </c>
      <c r="C98" s="3">
        <f>C65/C$38</f>
        <v>0</v>
      </c>
      <c r="D98" s="3">
        <f>D65/D$38</f>
        <v>0</v>
      </c>
      <c r="E98" s="3">
        <f t="shared" ref="E98:H98" si="38">E65/E$38</f>
        <v>0</v>
      </c>
      <c r="F98" s="3">
        <f t="shared" si="38"/>
        <v>0</v>
      </c>
      <c r="G98" s="3">
        <f t="shared" si="38"/>
        <v>0</v>
      </c>
      <c r="H98" s="28">
        <f t="shared" si="38"/>
        <v>0</v>
      </c>
    </row>
    <row r="99" spans="2:13" x14ac:dyDescent="0.25">
      <c r="B99" s="9" t="str">
        <f t="shared" si="1"/>
        <v>[OTCT] Org Contract Trainings</v>
      </c>
      <c r="C99" s="3">
        <f t="shared" ref="C99:H100" si="39">C66/C$38</f>
        <v>0</v>
      </c>
      <c r="D99" s="3">
        <f t="shared" si="39"/>
        <v>0</v>
      </c>
      <c r="E99" s="3">
        <f t="shared" si="39"/>
        <v>0</v>
      </c>
      <c r="F99" s="3">
        <f t="shared" si="39"/>
        <v>0</v>
      </c>
      <c r="G99" s="3">
        <f t="shared" si="39"/>
        <v>0</v>
      </c>
      <c r="H99" s="28">
        <f t="shared" si="39"/>
        <v>0</v>
      </c>
    </row>
    <row r="100" spans="2:13" x14ac:dyDescent="0.25">
      <c r="B100" s="9" t="str">
        <f t="shared" si="1"/>
        <v>[CONTENT] Coaching</v>
      </c>
      <c r="C100" s="3">
        <f t="shared" si="39"/>
        <v>0</v>
      </c>
      <c r="D100" s="3">
        <f t="shared" si="39"/>
        <v>0</v>
      </c>
      <c r="E100" s="3">
        <f t="shared" si="39"/>
        <v>0</v>
      </c>
      <c r="F100" s="3">
        <f t="shared" si="39"/>
        <v>0</v>
      </c>
      <c r="G100" s="3">
        <f t="shared" si="39"/>
        <v>0</v>
      </c>
      <c r="H100" s="28">
        <f t="shared" si="39"/>
        <v>0</v>
      </c>
    </row>
    <row r="101" spans="2:13" x14ac:dyDescent="0.25">
      <c r="B101" s="9">
        <f t="shared" ref="B101" si="40">B68</f>
        <v>0</v>
      </c>
      <c r="C101" s="3">
        <f t="shared" ref="C101:D101" si="41">C68/C$38</f>
        <v>0</v>
      </c>
      <c r="D101" s="3">
        <f t="shared" si="41"/>
        <v>0</v>
      </c>
      <c r="E101" s="3">
        <f t="shared" ref="E101:H101" si="42">E68/E$38</f>
        <v>0</v>
      </c>
      <c r="F101" s="3">
        <f t="shared" si="42"/>
        <v>0</v>
      </c>
      <c r="G101" s="3">
        <f t="shared" si="42"/>
        <v>0</v>
      </c>
      <c r="H101" s="28">
        <f t="shared" si="42"/>
        <v>0</v>
      </c>
    </row>
    <row r="102" spans="2:13" ht="15.75" thickBot="1" x14ac:dyDescent="0.3">
      <c r="B102" s="10" t="s">
        <v>15</v>
      </c>
      <c r="C102" s="29">
        <f t="shared" ref="C102:H102" si="43">C69/C$38</f>
        <v>0.88</v>
      </c>
      <c r="D102" s="29">
        <f t="shared" si="43"/>
        <v>0.88</v>
      </c>
      <c r="E102" s="29">
        <f t="shared" si="43"/>
        <v>0.95</v>
      </c>
      <c r="F102" s="29">
        <f t="shared" si="43"/>
        <v>0.95</v>
      </c>
      <c r="G102" s="29">
        <f t="shared" si="43"/>
        <v>0.95</v>
      </c>
      <c r="H102" s="30">
        <f t="shared" si="43"/>
        <v>0.95</v>
      </c>
    </row>
    <row r="105" spans="2:13" s="5" customFormat="1" ht="12" x14ac:dyDescent="0.2">
      <c r="B105" s="5" t="s">
        <v>25</v>
      </c>
      <c r="C105" s="6">
        <f>SUM(C40:C69)</f>
        <v>200</v>
      </c>
      <c r="D105" s="6"/>
      <c r="E105" s="6">
        <f>SUM(E40:E69)</f>
        <v>160</v>
      </c>
      <c r="F105" s="6"/>
      <c r="G105" s="6">
        <f>SUM(G40:G69)</f>
        <v>160</v>
      </c>
      <c r="H105" s="6"/>
      <c r="I105" s="6"/>
      <c r="J105" s="6"/>
      <c r="K105" s="6"/>
      <c r="L105" s="6"/>
      <c r="M105" s="7"/>
    </row>
    <row r="106" spans="2:13" s="5" customFormat="1" ht="12" x14ac:dyDescent="0.2">
      <c r="B106" s="5" t="s">
        <v>26</v>
      </c>
      <c r="C106" s="8">
        <f>SUM(C73:C102)</f>
        <v>1</v>
      </c>
      <c r="D106" s="8"/>
      <c r="E106" s="8">
        <f>SUM(E73:E102)</f>
        <v>1</v>
      </c>
      <c r="F106" s="8"/>
      <c r="G106" s="8">
        <f>SUM(G73:G102)</f>
        <v>1</v>
      </c>
      <c r="H106" s="8"/>
      <c r="I106" s="8"/>
      <c r="J106" s="8"/>
      <c r="K106" s="8"/>
      <c r="L106" s="8"/>
      <c r="M106" s="7"/>
    </row>
    <row r="107" spans="2:13" s="5" customFormat="1" ht="12" x14ac:dyDescent="0.2">
      <c r="B107" s="5" t="s">
        <v>27</v>
      </c>
      <c r="C107" s="6" t="str">
        <f>C35</f>
        <v>5 WEEKS</v>
      </c>
      <c r="D107" s="6"/>
      <c r="E107" s="6" t="str">
        <f>E35</f>
        <v>4 WEEKS</v>
      </c>
      <c r="F107" s="6"/>
      <c r="G107" s="6" t="str">
        <f>G35</f>
        <v>4 WEEKS</v>
      </c>
      <c r="H107" s="6"/>
      <c r="I107" s="6"/>
      <c r="J107" s="6"/>
      <c r="K107" s="6"/>
      <c r="L107" s="6"/>
      <c r="M107" s="7"/>
    </row>
    <row r="108" spans="2:13" s="5" customFormat="1" ht="12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7"/>
    </row>
    <row r="109" spans="2:13" s="5" customFormat="1" ht="12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7"/>
    </row>
    <row r="110" spans="2:13" s="5" customFormat="1" ht="12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7"/>
    </row>
    <row r="111" spans="2:13" s="5" customFormat="1" ht="12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7"/>
    </row>
    <row r="112" spans="2:13" s="5" customFormat="1" ht="12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7"/>
    </row>
    <row r="113" spans="2:27" s="5" customFormat="1" ht="12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7"/>
    </row>
    <row r="114" spans="2:27" s="5" customFormat="1" ht="12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7"/>
    </row>
    <row r="116" spans="2:27" ht="38.25" x14ac:dyDescent="0.35">
      <c r="B116" s="118" t="s">
        <v>81</v>
      </c>
      <c r="E116" s="23" t="s">
        <v>69</v>
      </c>
      <c r="F116" s="23" t="s">
        <v>48</v>
      </c>
      <c r="G116" s="23" t="s">
        <v>75</v>
      </c>
      <c r="H116" s="23" t="s">
        <v>70</v>
      </c>
      <c r="I116" s="23" t="s">
        <v>71</v>
      </c>
      <c r="J116" s="24" t="s">
        <v>72</v>
      </c>
      <c r="K116" s="23" t="s">
        <v>73</v>
      </c>
      <c r="L116" s="23" t="s">
        <v>74</v>
      </c>
      <c r="M116" s="23" t="s">
        <v>76</v>
      </c>
      <c r="N116" s="23" t="s">
        <v>77</v>
      </c>
      <c r="O116" s="23" t="s">
        <v>78</v>
      </c>
      <c r="P116" s="23" t="s">
        <v>22</v>
      </c>
      <c r="Q116" s="23" t="s">
        <v>24</v>
      </c>
      <c r="R116" s="23" t="s">
        <v>46</v>
      </c>
      <c r="S116" s="23" t="s">
        <v>79</v>
      </c>
      <c r="T116" s="23" t="s">
        <v>80</v>
      </c>
      <c r="U116" s="23" t="s">
        <v>23</v>
      </c>
      <c r="V116" s="23" t="s">
        <v>15</v>
      </c>
      <c r="W116" s="23" t="s">
        <v>47</v>
      </c>
    </row>
    <row r="117" spans="2:27" x14ac:dyDescent="0.25">
      <c r="B117" s="19" t="s">
        <v>43</v>
      </c>
      <c r="C117" s="20" t="s">
        <v>29</v>
      </c>
      <c r="E117" s="69">
        <f>C73+C74</f>
        <v>0.12</v>
      </c>
      <c r="F117" s="69">
        <f>C75+C76</f>
        <v>0</v>
      </c>
      <c r="G117" s="69">
        <f>C77+C83</f>
        <v>0</v>
      </c>
      <c r="H117" s="69">
        <f>C78</f>
        <v>0</v>
      </c>
      <c r="I117" s="69">
        <f>C79+C85</f>
        <v>0</v>
      </c>
      <c r="J117" s="69">
        <f>C80</f>
        <v>0</v>
      </c>
      <c r="K117" s="69">
        <f>C81</f>
        <v>0</v>
      </c>
      <c r="L117" s="69">
        <f>C82</f>
        <v>0</v>
      </c>
      <c r="M117" s="69">
        <f>C84</f>
        <v>0</v>
      </c>
      <c r="N117" s="69">
        <f>C94+C95+C96+C97+C98+C99+C100</f>
        <v>0</v>
      </c>
      <c r="O117" s="69">
        <f>C86</f>
        <v>0</v>
      </c>
      <c r="P117" s="69">
        <f>C87+C88</f>
        <v>0</v>
      </c>
      <c r="Q117" s="69">
        <f>C89</f>
        <v>0</v>
      </c>
      <c r="R117" s="69">
        <f>C90</f>
        <v>0</v>
      </c>
      <c r="S117" s="69">
        <f>C91</f>
        <v>0</v>
      </c>
      <c r="T117" s="69">
        <f>C92</f>
        <v>0</v>
      </c>
      <c r="U117" s="69">
        <f>C93</f>
        <v>0</v>
      </c>
      <c r="V117" s="69">
        <f>C102</f>
        <v>0.88</v>
      </c>
      <c r="W117" s="70"/>
    </row>
    <row r="118" spans="2:27" x14ac:dyDescent="0.25">
      <c r="B118" s="21"/>
      <c r="C118" s="20" t="s">
        <v>30</v>
      </c>
      <c r="E118" s="69">
        <f>D73+D74</f>
        <v>0.12</v>
      </c>
      <c r="F118" s="69">
        <f>D75+D76</f>
        <v>0</v>
      </c>
      <c r="G118" s="69">
        <f>D77+D83</f>
        <v>0</v>
      </c>
      <c r="H118" s="69">
        <f>D78</f>
        <v>0</v>
      </c>
      <c r="I118" s="69">
        <f>D79+D85</f>
        <v>0</v>
      </c>
      <c r="J118" s="69">
        <f>D80</f>
        <v>0</v>
      </c>
      <c r="K118" s="69">
        <f>D81</f>
        <v>0</v>
      </c>
      <c r="L118" s="69">
        <f>D82</f>
        <v>0</v>
      </c>
      <c r="M118" s="69">
        <f>D84</f>
        <v>0</v>
      </c>
      <c r="N118" s="69">
        <f>D94+D95+D96+D97+D98+D99+D100</f>
        <v>0</v>
      </c>
      <c r="O118" s="69">
        <f>D86</f>
        <v>0</v>
      </c>
      <c r="P118" s="69">
        <f>D87+D88</f>
        <v>0</v>
      </c>
      <c r="Q118" s="69">
        <f>D89</f>
        <v>0</v>
      </c>
      <c r="R118" s="69">
        <f>D90</f>
        <v>0</v>
      </c>
      <c r="S118" s="69">
        <f>D91</f>
        <v>0</v>
      </c>
      <c r="T118" s="69">
        <f>D92</f>
        <v>0</v>
      </c>
      <c r="U118" s="69">
        <f>D93</f>
        <v>0</v>
      </c>
      <c r="V118" s="69">
        <f>D102</f>
        <v>0.88</v>
      </c>
      <c r="W118" s="70"/>
    </row>
    <row r="119" spans="2:27" x14ac:dyDescent="0.25">
      <c r="B119" s="21"/>
      <c r="C119" s="22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70">
        <v>701</v>
      </c>
    </row>
    <row r="120" spans="2:27" x14ac:dyDescent="0.25">
      <c r="B120" s="19" t="s">
        <v>44</v>
      </c>
      <c r="C120" s="20" t="s">
        <v>29</v>
      </c>
      <c r="E120" s="69">
        <f>E73+E74</f>
        <v>0.05</v>
      </c>
      <c r="F120" s="69">
        <f>E75+E76</f>
        <v>0</v>
      </c>
      <c r="G120" s="69">
        <f>E77+E83</f>
        <v>0</v>
      </c>
      <c r="H120" s="69">
        <f>E78</f>
        <v>0</v>
      </c>
      <c r="I120" s="69">
        <f>E79+E85</f>
        <v>0</v>
      </c>
      <c r="J120" s="69">
        <f>E80</f>
        <v>0</v>
      </c>
      <c r="K120" s="69">
        <f>E81</f>
        <v>0</v>
      </c>
      <c r="L120" s="69">
        <f>E82</f>
        <v>0</v>
      </c>
      <c r="M120" s="69">
        <f>E84</f>
        <v>0</v>
      </c>
      <c r="N120" s="69">
        <f>E94+E95+E96+E97+E98+E99+E100</f>
        <v>0</v>
      </c>
      <c r="O120" s="69">
        <f>E86</f>
        <v>0</v>
      </c>
      <c r="P120" s="69">
        <f>E87+E88</f>
        <v>0</v>
      </c>
      <c r="Q120" s="69">
        <f>E89</f>
        <v>0</v>
      </c>
      <c r="R120" s="69">
        <f>E90</f>
        <v>0</v>
      </c>
      <c r="S120" s="69">
        <f>E91</f>
        <v>0</v>
      </c>
      <c r="T120" s="69">
        <f>E92</f>
        <v>0</v>
      </c>
      <c r="U120" s="69">
        <f>E93</f>
        <v>0</v>
      </c>
      <c r="V120" s="69">
        <f>E102</f>
        <v>0.95</v>
      </c>
      <c r="W120" s="70"/>
    </row>
    <row r="121" spans="2:27" x14ac:dyDescent="0.25">
      <c r="B121" s="21"/>
      <c r="C121" s="20" t="s">
        <v>30</v>
      </c>
      <c r="E121" s="69">
        <f>F73+F74</f>
        <v>0.05</v>
      </c>
      <c r="F121" s="69">
        <f>F75+F76</f>
        <v>0</v>
      </c>
      <c r="G121" s="69">
        <f>F77+F83</f>
        <v>0</v>
      </c>
      <c r="H121" s="69">
        <f>F78</f>
        <v>0</v>
      </c>
      <c r="I121" s="69">
        <f>F79+F85</f>
        <v>0</v>
      </c>
      <c r="J121" s="69">
        <f>F80</f>
        <v>0</v>
      </c>
      <c r="K121" s="69">
        <f>F81</f>
        <v>0</v>
      </c>
      <c r="L121" s="69">
        <f>F82</f>
        <v>0</v>
      </c>
      <c r="M121" s="69">
        <f>F84</f>
        <v>0</v>
      </c>
      <c r="N121" s="69">
        <f>F94+F95+F96+F97+F98+F99+F100</f>
        <v>0</v>
      </c>
      <c r="O121" s="69">
        <f>F86</f>
        <v>0</v>
      </c>
      <c r="P121" s="69">
        <f>F87+F88</f>
        <v>0</v>
      </c>
      <c r="Q121" s="69">
        <f>F89</f>
        <v>0</v>
      </c>
      <c r="R121" s="69">
        <f>F90</f>
        <v>0</v>
      </c>
      <c r="S121" s="69">
        <f>F91</f>
        <v>0</v>
      </c>
      <c r="T121" s="69">
        <f>F92</f>
        <v>0</v>
      </c>
      <c r="U121" s="69">
        <f>F93</f>
        <v>0</v>
      </c>
      <c r="V121" s="69">
        <f>F102</f>
        <v>0.95</v>
      </c>
      <c r="W121" s="70"/>
    </row>
    <row r="122" spans="2:27" x14ac:dyDescent="0.25">
      <c r="B122" s="21"/>
      <c r="C122" s="15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70">
        <v>701</v>
      </c>
    </row>
    <row r="123" spans="2:27" x14ac:dyDescent="0.25">
      <c r="B123" s="19" t="s">
        <v>45</v>
      </c>
      <c r="C123" s="20" t="s">
        <v>29</v>
      </c>
      <c r="E123" s="69">
        <f>G73+G74</f>
        <v>0.05</v>
      </c>
      <c r="F123" s="69">
        <f>G75+G76</f>
        <v>0</v>
      </c>
      <c r="G123" s="69">
        <f>G77+G83</f>
        <v>0</v>
      </c>
      <c r="H123" s="69">
        <f>G78</f>
        <v>0</v>
      </c>
      <c r="I123" s="69">
        <f>G79+G85</f>
        <v>0</v>
      </c>
      <c r="J123" s="69">
        <f>G80</f>
        <v>0</v>
      </c>
      <c r="K123" s="69">
        <f>G81</f>
        <v>0</v>
      </c>
      <c r="L123" s="69">
        <f>G82</f>
        <v>0</v>
      </c>
      <c r="M123" s="69">
        <f>G84</f>
        <v>0</v>
      </c>
      <c r="N123" s="69">
        <f>G94+G95+G96+G97+G98+G99+G100</f>
        <v>0</v>
      </c>
      <c r="O123" s="69">
        <f>G86</f>
        <v>0</v>
      </c>
      <c r="P123" s="69">
        <f>G87+G88</f>
        <v>0</v>
      </c>
      <c r="Q123" s="69">
        <f>G89</f>
        <v>0</v>
      </c>
      <c r="R123" s="69">
        <f>G90</f>
        <v>0</v>
      </c>
      <c r="S123" s="69">
        <f>G91</f>
        <v>0</v>
      </c>
      <c r="T123" s="69">
        <f>G92</f>
        <v>0</v>
      </c>
      <c r="U123" s="69">
        <f>G93</f>
        <v>0</v>
      </c>
      <c r="V123" s="69">
        <f>G102</f>
        <v>0.95</v>
      </c>
      <c r="W123" s="70"/>
    </row>
    <row r="124" spans="2:27" x14ac:dyDescent="0.25">
      <c r="B124" s="19"/>
      <c r="C124" s="20" t="s">
        <v>30</v>
      </c>
      <c r="E124" s="69">
        <f>H73+H74</f>
        <v>0.05</v>
      </c>
      <c r="F124" s="69">
        <f>H75+H76</f>
        <v>0</v>
      </c>
      <c r="G124" s="69">
        <f>H77+H83</f>
        <v>0</v>
      </c>
      <c r="H124" s="69">
        <f>H78</f>
        <v>0</v>
      </c>
      <c r="I124" s="69">
        <f>H79+H85</f>
        <v>0</v>
      </c>
      <c r="J124" s="69">
        <f>H81</f>
        <v>0</v>
      </c>
      <c r="K124" s="69">
        <f>H81</f>
        <v>0</v>
      </c>
      <c r="L124" s="69">
        <f>H82</f>
        <v>0</v>
      </c>
      <c r="M124" s="69">
        <f>H84</f>
        <v>0</v>
      </c>
      <c r="N124" s="69">
        <f>H94+H95+H96+H97+H98+H99+H100</f>
        <v>0</v>
      </c>
      <c r="O124" s="69">
        <f>H86</f>
        <v>0</v>
      </c>
      <c r="P124" s="69">
        <f>H87+H88</f>
        <v>0</v>
      </c>
      <c r="Q124" s="69">
        <f>H89</f>
        <v>0</v>
      </c>
      <c r="R124" s="69">
        <f>H90</f>
        <v>0</v>
      </c>
      <c r="S124" s="69">
        <f>H91</f>
        <v>0</v>
      </c>
      <c r="T124" s="69">
        <f>H92</f>
        <v>0</v>
      </c>
      <c r="U124" s="69">
        <f>H93</f>
        <v>0</v>
      </c>
      <c r="V124" s="69">
        <f>H102</f>
        <v>0.95</v>
      </c>
      <c r="W124" s="70"/>
    </row>
    <row r="125" spans="2:27" x14ac:dyDescent="0.25">
      <c r="B125" s="21"/>
      <c r="C125" s="15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2:27" x14ac:dyDescent="0.25">
      <c r="B126" s="19"/>
      <c r="C126" s="20"/>
    </row>
    <row r="127" spans="2:27" x14ac:dyDescent="0.25">
      <c r="B127" s="21"/>
      <c r="C127" s="20"/>
    </row>
  </sheetData>
  <mergeCells count="14">
    <mergeCell ref="C36:D36"/>
    <mergeCell ref="E36:F36"/>
    <mergeCell ref="G36:H36"/>
    <mergeCell ref="B33:H33"/>
    <mergeCell ref="B35:B37"/>
    <mergeCell ref="C35:D35"/>
    <mergeCell ref="E35:F35"/>
    <mergeCell ref="G35:H35"/>
    <mergeCell ref="C72:D72"/>
    <mergeCell ref="E72:F72"/>
    <mergeCell ref="G72:H72"/>
    <mergeCell ref="C37:D37"/>
    <mergeCell ref="E37:F37"/>
    <mergeCell ref="G37:H37"/>
  </mergeCells>
  <pageMargins left="0.7" right="0.7" top="0.75" bottom="0.75" header="0.3" footer="0.3"/>
  <pageSetup scale="67" orientation="portrait" horizontalDpi="1200" verticalDpi="1200" r:id="rId1"/>
  <headerFooter>
    <oddFooter>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zoomScale="90" zoomScaleNormal="90" workbookViewId="0">
      <selection activeCell="G15" sqref="G15"/>
    </sheetView>
  </sheetViews>
  <sheetFormatPr defaultRowHeight="15" x14ac:dyDescent="0.25"/>
  <cols>
    <col min="2" max="2" width="37.7109375" customWidth="1"/>
    <col min="3" max="6" width="10.5703125" customWidth="1"/>
    <col min="7" max="7" width="12.42578125" customWidth="1"/>
    <col min="8" max="28" width="10.5703125" customWidth="1"/>
  </cols>
  <sheetData>
    <row r="2" ht="15" customHeight="1" x14ac:dyDescent="0.25"/>
    <row r="32" ht="7.5" customHeight="1" x14ac:dyDescent="0.25"/>
    <row r="33" spans="1:8" ht="18.75" x14ac:dyDescent="0.3">
      <c r="B33" s="148" t="str">
        <f>'Annual Forecast'!B1</f>
        <v>NAME?? - 2018 WORK FORECAST</v>
      </c>
      <c r="C33" s="148"/>
      <c r="D33" s="148"/>
      <c r="E33" s="148"/>
      <c r="F33" s="148"/>
      <c r="G33" s="148"/>
      <c r="H33" s="148"/>
    </row>
    <row r="34" spans="1:8" ht="8.25" customHeight="1" thickBot="1" x14ac:dyDescent="0.3"/>
    <row r="35" spans="1:8" s="25" customFormat="1" x14ac:dyDescent="0.25">
      <c r="A35" s="71"/>
      <c r="B35" s="141" t="s">
        <v>0</v>
      </c>
      <c r="C35" s="129" t="s">
        <v>1</v>
      </c>
      <c r="D35" s="130"/>
      <c r="E35" s="135" t="s">
        <v>2</v>
      </c>
      <c r="F35" s="136"/>
      <c r="G35" s="129" t="s">
        <v>1</v>
      </c>
      <c r="H35" s="168"/>
    </row>
    <row r="36" spans="1:8" s="2" customFormat="1" x14ac:dyDescent="0.25">
      <c r="B36" s="142"/>
      <c r="C36" s="131" t="s">
        <v>20</v>
      </c>
      <c r="D36" s="132"/>
      <c r="E36" s="137" t="s">
        <v>3</v>
      </c>
      <c r="F36" s="138"/>
      <c r="G36" s="131" t="s">
        <v>31</v>
      </c>
      <c r="H36" s="167"/>
    </row>
    <row r="37" spans="1:8" ht="16.5" customHeight="1" thickBot="1" x14ac:dyDescent="0.3">
      <c r="B37" s="143"/>
      <c r="C37" s="133" t="s">
        <v>11</v>
      </c>
      <c r="D37" s="134"/>
      <c r="E37" s="139" t="s">
        <v>12</v>
      </c>
      <c r="F37" s="140"/>
      <c r="G37" s="133" t="s">
        <v>10</v>
      </c>
      <c r="H37" s="166"/>
    </row>
    <row r="38" spans="1:8" hidden="1" x14ac:dyDescent="0.25">
      <c r="B38" s="13"/>
      <c r="C38" s="62">
        <v>160</v>
      </c>
      <c r="D38" s="62">
        <v>160</v>
      </c>
      <c r="E38" s="62">
        <v>200</v>
      </c>
      <c r="F38" s="62">
        <v>200</v>
      </c>
      <c r="G38" s="62">
        <v>160</v>
      </c>
      <c r="H38" s="64">
        <v>160</v>
      </c>
    </row>
    <row r="39" spans="1:8" x14ac:dyDescent="0.25">
      <c r="B39" s="13"/>
      <c r="C39" s="26" t="s">
        <v>29</v>
      </c>
      <c r="D39" s="26" t="s">
        <v>30</v>
      </c>
      <c r="E39" s="26" t="s">
        <v>29</v>
      </c>
      <c r="F39" s="26" t="s">
        <v>30</v>
      </c>
      <c r="G39" s="26" t="s">
        <v>29</v>
      </c>
      <c r="H39" s="27" t="s">
        <v>30</v>
      </c>
    </row>
    <row r="40" spans="1:8" x14ac:dyDescent="0.25">
      <c r="B40" s="45" t="str">
        <f>'Annual Forecast'!B8</f>
        <v>[195] CP Holidays</v>
      </c>
      <c r="C40" s="46">
        <f>'Annual Forecast'!I8</f>
        <v>0</v>
      </c>
      <c r="D40" s="46">
        <f>'Annual Forecast'!J8</f>
        <v>0</v>
      </c>
      <c r="E40" s="46">
        <f>'Annual Forecast'!K8</f>
        <v>8</v>
      </c>
      <c r="F40" s="46">
        <f>'Annual Forecast'!L8</f>
        <v>8</v>
      </c>
      <c r="G40" s="46">
        <f>'Annual Forecast'!M8</f>
        <v>0</v>
      </c>
      <c r="H40" s="58">
        <f>'Annual Forecast'!N8</f>
        <v>0</v>
      </c>
    </row>
    <row r="41" spans="1:8" x14ac:dyDescent="0.25">
      <c r="B41" s="45" t="str">
        <f>'Annual Forecast'!B9</f>
        <v>[195] PTO</v>
      </c>
      <c r="C41" s="46">
        <f>'Annual Forecast'!I9</f>
        <v>0</v>
      </c>
      <c r="D41" s="46">
        <f>'Annual Forecast'!J9</f>
        <v>0</v>
      </c>
      <c r="E41" s="46">
        <f>'Annual Forecast'!K9</f>
        <v>0</v>
      </c>
      <c r="F41" s="46">
        <f>'Annual Forecast'!L9</f>
        <v>0</v>
      </c>
      <c r="G41" s="46">
        <f>'Annual Forecast'!M9</f>
        <v>0</v>
      </c>
      <c r="H41" s="58">
        <f>'Annual Forecast'!N9</f>
        <v>0</v>
      </c>
    </row>
    <row r="42" spans="1:8" ht="15" customHeight="1" x14ac:dyDescent="0.25">
      <c r="B42" s="45" t="str">
        <f>'Annual Forecast'!B10</f>
        <v>[195] Practice Home</v>
      </c>
      <c r="C42" s="46">
        <f>'Annual Forecast'!I10</f>
        <v>0</v>
      </c>
      <c r="D42" s="46">
        <f>'Annual Forecast'!J10</f>
        <v>0</v>
      </c>
      <c r="E42" s="46">
        <f>'Annual Forecast'!K10</f>
        <v>0</v>
      </c>
      <c r="F42" s="46">
        <f>'Annual Forecast'!L10</f>
        <v>0</v>
      </c>
      <c r="G42" s="46">
        <f>'Annual Forecast'!M10</f>
        <v>0</v>
      </c>
      <c r="H42" s="58">
        <f>'Annual Forecast'!N10</f>
        <v>0</v>
      </c>
    </row>
    <row r="43" spans="1:8" ht="15" customHeight="1" x14ac:dyDescent="0.25">
      <c r="B43" s="45" t="str">
        <f>'Annual Forecast'!B11</f>
        <v>[195] GLO Activities</v>
      </c>
      <c r="C43" s="46">
        <f>'Annual Forecast'!I11</f>
        <v>0</v>
      </c>
      <c r="D43" s="46">
        <f>'Annual Forecast'!J11</f>
        <v>0</v>
      </c>
      <c r="E43" s="46">
        <f>'Annual Forecast'!K11</f>
        <v>0</v>
      </c>
      <c r="F43" s="46">
        <f>'Annual Forecast'!L11</f>
        <v>0</v>
      </c>
      <c r="G43" s="46">
        <f>'Annual Forecast'!M11</f>
        <v>0</v>
      </c>
      <c r="H43" s="58">
        <f>'Annual Forecast'!N11</f>
        <v>0</v>
      </c>
    </row>
    <row r="44" spans="1:8" ht="15" customHeight="1" x14ac:dyDescent="0.25">
      <c r="B44" s="43" t="str">
        <f>'Annual Forecast'!B12</f>
        <v>[CIRCLE] BPDEV</v>
      </c>
      <c r="C44" s="44">
        <f>'Annual Forecast'!I12</f>
        <v>0</v>
      </c>
      <c r="D44" s="44">
        <f>'Annual Forecast'!J12</f>
        <v>0</v>
      </c>
      <c r="E44" s="44">
        <f>'Annual Forecast'!K12</f>
        <v>0</v>
      </c>
      <c r="F44" s="44">
        <f>'Annual Forecast'!L12</f>
        <v>0</v>
      </c>
      <c r="G44" s="44">
        <f>'Annual Forecast'!M12</f>
        <v>0</v>
      </c>
      <c r="H44" s="59">
        <f>'Annual Forecast'!N12</f>
        <v>0</v>
      </c>
    </row>
    <row r="45" spans="1:8" ht="15" customHeight="1" x14ac:dyDescent="0.25">
      <c r="B45" s="43" t="str">
        <f>'Annual Forecast'!B13</f>
        <v>[CIRCLE] Cohort Leadership Programs</v>
      </c>
      <c r="C45" s="44">
        <f>'Annual Forecast'!I13</f>
        <v>0</v>
      </c>
      <c r="D45" s="44">
        <f>'Annual Forecast'!J13</f>
        <v>0</v>
      </c>
      <c r="E45" s="44">
        <f>'Annual Forecast'!K13</f>
        <v>0</v>
      </c>
      <c r="F45" s="44">
        <f>'Annual Forecast'!L13</f>
        <v>0</v>
      </c>
      <c r="G45" s="44">
        <f>'Annual Forecast'!M13</f>
        <v>0</v>
      </c>
      <c r="H45" s="59">
        <f>'Annual Forecast'!N13</f>
        <v>0</v>
      </c>
    </row>
    <row r="46" spans="1:8" ht="15" customHeight="1" x14ac:dyDescent="0.25">
      <c r="B46" s="43" t="str">
        <f>'Annual Forecast'!B14</f>
        <v>[CIRCLE] Public Program (incl 302-COORD)</v>
      </c>
      <c r="C46" s="44">
        <f>'Annual Forecast'!I14</f>
        <v>0</v>
      </c>
      <c r="D46" s="44">
        <f>'Annual Forecast'!J14</f>
        <v>0</v>
      </c>
      <c r="E46" s="44">
        <f>'Annual Forecast'!K14</f>
        <v>0</v>
      </c>
      <c r="F46" s="44">
        <f>'Annual Forecast'!L14</f>
        <v>0</v>
      </c>
      <c r="G46" s="44">
        <f>'Annual Forecast'!M14</f>
        <v>0</v>
      </c>
      <c r="H46" s="59">
        <f>'Annual Forecast'!N14</f>
        <v>0</v>
      </c>
    </row>
    <row r="47" spans="1:8" ht="15" customHeight="1" x14ac:dyDescent="0.25">
      <c r="B47" s="43" t="str">
        <f>'Annual Forecast'!B15</f>
        <v>[CIRCLE] Employee Relationship Circle</v>
      </c>
      <c r="C47" s="44">
        <f>'Annual Forecast'!I15</f>
        <v>0</v>
      </c>
      <c r="D47" s="44">
        <f>'Annual Forecast'!J15</f>
        <v>0</v>
      </c>
      <c r="E47" s="44">
        <f>'Annual Forecast'!K15</f>
        <v>0</v>
      </c>
      <c r="F47" s="44">
        <f>'Annual Forecast'!L15</f>
        <v>0</v>
      </c>
      <c r="G47" s="44">
        <f>'Annual Forecast'!M15</f>
        <v>0</v>
      </c>
      <c r="H47" s="59">
        <f>'Annual Forecast'!N15</f>
        <v>0</v>
      </c>
    </row>
    <row r="48" spans="1:8" ht="15" customHeight="1" x14ac:dyDescent="0.25">
      <c r="B48" s="43" t="str">
        <f>'Annual Forecast'!B16</f>
        <v>[CIRCLE] Management &amp; Operations</v>
      </c>
      <c r="C48" s="44">
        <f>'Annual Forecast'!I16</f>
        <v>0</v>
      </c>
      <c r="D48" s="44">
        <f>'Annual Forecast'!J16</f>
        <v>0</v>
      </c>
      <c r="E48" s="44">
        <f>'Annual Forecast'!K16</f>
        <v>0</v>
      </c>
      <c r="F48" s="44">
        <f>'Annual Forecast'!L16</f>
        <v>0</v>
      </c>
      <c r="G48" s="44">
        <f>'Annual Forecast'!M16</f>
        <v>0</v>
      </c>
      <c r="H48" s="59">
        <f>'Annual Forecast'!N16</f>
        <v>0</v>
      </c>
    </row>
    <row r="49" spans="2:8" x14ac:dyDescent="0.25">
      <c r="B49" s="43" t="str">
        <f>'Annual Forecast'!B17</f>
        <v>[CIRCLE] Vision &amp; Strategy</v>
      </c>
      <c r="C49" s="44">
        <f>'Annual Forecast'!I17</f>
        <v>0</v>
      </c>
      <c r="D49" s="44">
        <f>'Annual Forecast'!J17</f>
        <v>0</v>
      </c>
      <c r="E49" s="44">
        <f>'Annual Forecast'!K17</f>
        <v>0</v>
      </c>
      <c r="F49" s="44">
        <f>'Annual Forecast'!L17</f>
        <v>0</v>
      </c>
      <c r="G49" s="44">
        <f>'Annual Forecast'!M17</f>
        <v>0</v>
      </c>
      <c r="H49" s="59">
        <f>'Annual Forecast'!N17</f>
        <v>0</v>
      </c>
    </row>
    <row r="50" spans="2:8" x14ac:dyDescent="0.25">
      <c r="B50" s="48" t="str">
        <f>'Annual Forecast'!B18</f>
        <v xml:space="preserve">[108] Fundraising </v>
      </c>
      <c r="C50" s="49">
        <f>'Annual Forecast'!I18</f>
        <v>0</v>
      </c>
      <c r="D50" s="49">
        <f>'Annual Forecast'!J18</f>
        <v>0</v>
      </c>
      <c r="E50" s="49">
        <f>'Annual Forecast'!K18</f>
        <v>0</v>
      </c>
      <c r="F50" s="49">
        <f>'Annual Forecast'!L18</f>
        <v>0</v>
      </c>
      <c r="G50" s="49">
        <f>'Annual Forecast'!M18</f>
        <v>0</v>
      </c>
      <c r="H50" s="60">
        <f>'Annual Forecast'!N18</f>
        <v>0</v>
      </c>
    </row>
    <row r="51" spans="2:8" x14ac:dyDescent="0.25">
      <c r="B51" s="48" t="str">
        <f>'Annual Forecast'!B19</f>
        <v>[500] Communications &amp; Field Building</v>
      </c>
      <c r="C51" s="49">
        <f>'Annual Forecast'!I19</f>
        <v>0</v>
      </c>
      <c r="D51" s="49">
        <f>'Annual Forecast'!J19</f>
        <v>0</v>
      </c>
      <c r="E51" s="49">
        <f>'Annual Forecast'!K19</f>
        <v>0</v>
      </c>
      <c r="F51" s="49">
        <f>'Annual Forecast'!L19</f>
        <v>0</v>
      </c>
      <c r="G51" s="49">
        <f>'Annual Forecast'!M19</f>
        <v>0</v>
      </c>
      <c r="H51" s="60">
        <f>'Annual Forecast'!N19</f>
        <v>0</v>
      </c>
    </row>
    <row r="52" spans="2:8" x14ac:dyDescent="0.25">
      <c r="B52" s="48" t="str">
        <f>'Annual Forecast'!B20</f>
        <v>[302] Public Program Workshops-Delivery</v>
      </c>
      <c r="C52" s="49">
        <f>'Annual Forecast'!I20</f>
        <v>0</v>
      </c>
      <c r="D52" s="49">
        <f>'Annual Forecast'!J20</f>
        <v>0</v>
      </c>
      <c r="E52" s="49">
        <f>'Annual Forecast'!K20</f>
        <v>0</v>
      </c>
      <c r="F52" s="49">
        <f>'Annual Forecast'!L20</f>
        <v>0</v>
      </c>
      <c r="G52" s="49">
        <f>'Annual Forecast'!M20</f>
        <v>0</v>
      </c>
      <c r="H52" s="60">
        <f>'Annual Forecast'!N20</f>
        <v>0</v>
      </c>
    </row>
    <row r="53" spans="2:8" x14ac:dyDescent="0.25">
      <c r="B53" s="48" t="str">
        <f>'Annual Forecast'!B21</f>
        <v>[302] Bright Spots - Oakland</v>
      </c>
      <c r="C53" s="49">
        <f>'Annual Forecast'!I21</f>
        <v>0</v>
      </c>
      <c r="D53" s="49">
        <f>'Annual Forecast'!J21</f>
        <v>0</v>
      </c>
      <c r="E53" s="49">
        <f>'Annual Forecast'!K21</f>
        <v>0</v>
      </c>
      <c r="F53" s="49">
        <f>'Annual Forecast'!L21</f>
        <v>0</v>
      </c>
      <c r="G53" s="49">
        <f>'Annual Forecast'!M21</f>
        <v>0</v>
      </c>
      <c r="H53" s="60">
        <f>'Annual Forecast'!N21</f>
        <v>0</v>
      </c>
    </row>
    <row r="54" spans="2:8" x14ac:dyDescent="0.25">
      <c r="B54" s="40" t="str">
        <f>'Annual Forecast'!B22</f>
        <v>Bright Spots - LA #1</v>
      </c>
      <c r="C54" s="54">
        <f>'Annual Forecast'!I22</f>
        <v>0</v>
      </c>
      <c r="D54" s="54">
        <f>'Annual Forecast'!I22</f>
        <v>0</v>
      </c>
      <c r="E54" s="54">
        <f>'Annual Forecast'!K22</f>
        <v>0</v>
      </c>
      <c r="F54" s="54">
        <f>'Annual Forecast'!L22</f>
        <v>0</v>
      </c>
      <c r="G54" s="54">
        <f>'Annual Forecast'!M22</f>
        <v>0</v>
      </c>
      <c r="H54" s="61">
        <f>'Annual Forecast'!N22</f>
        <v>0</v>
      </c>
    </row>
    <row r="55" spans="2:8" x14ac:dyDescent="0.25">
      <c r="B55" s="40" t="str">
        <f>'Annual Forecast'!B23</f>
        <v>Bright Spots - LA #2</v>
      </c>
      <c r="C55" s="54">
        <f>'Annual Forecast'!I23</f>
        <v>0</v>
      </c>
      <c r="D55" s="54">
        <f>'Annual Forecast'!I23</f>
        <v>0</v>
      </c>
      <c r="E55" s="54">
        <f>'Annual Forecast'!K23</f>
        <v>0</v>
      </c>
      <c r="F55" s="54">
        <f>'Annual Forecast'!L23</f>
        <v>0</v>
      </c>
      <c r="G55" s="54">
        <f>'Annual Forecast'!M23</f>
        <v>0</v>
      </c>
      <c r="H55" s="61">
        <f>'Annual Forecast'!N23</f>
        <v>0</v>
      </c>
    </row>
    <row r="56" spans="2:8" x14ac:dyDescent="0.25">
      <c r="B56" s="40" t="str">
        <f>'Annual Forecast'!B24</f>
        <v xml:space="preserve">HIVE </v>
      </c>
      <c r="C56" s="54">
        <f>'Annual Forecast'!I24</f>
        <v>0</v>
      </c>
      <c r="D56" s="54">
        <f>'Annual Forecast'!I24</f>
        <v>0</v>
      </c>
      <c r="E56" s="54">
        <f>'Annual Forecast'!K24</f>
        <v>0</v>
      </c>
      <c r="F56" s="54">
        <f>'Annual Forecast'!L24</f>
        <v>0</v>
      </c>
      <c r="G56" s="54">
        <f>'Annual Forecast'!M24</f>
        <v>0</v>
      </c>
      <c r="H56" s="61">
        <f>'Annual Forecast'!N24</f>
        <v>0</v>
      </c>
    </row>
    <row r="57" spans="2:8" x14ac:dyDescent="0.25">
      <c r="B57" s="40" t="str">
        <f>'Annual Forecast'!B25</f>
        <v>Network Weaver Learning Lab</v>
      </c>
      <c r="C57" s="54">
        <f>'Annual Forecast'!I25</f>
        <v>0</v>
      </c>
      <c r="D57" s="54">
        <f>'Annual Forecast'!I25</f>
        <v>0</v>
      </c>
      <c r="E57" s="54">
        <f>'Annual Forecast'!K25</f>
        <v>0</v>
      </c>
      <c r="F57" s="54">
        <f>'Annual Forecast'!L25</f>
        <v>0</v>
      </c>
      <c r="G57" s="54">
        <f>'Annual Forecast'!M25</f>
        <v>0</v>
      </c>
      <c r="H57" s="61">
        <f>'Annual Forecast'!N25</f>
        <v>0</v>
      </c>
    </row>
    <row r="58" spans="2:8" x14ac:dyDescent="0.25">
      <c r="B58" s="40" t="str">
        <f>'Annual Forecast'!B26</f>
        <v>NGLC - Inland Region</v>
      </c>
      <c r="C58" s="54">
        <f>'Annual Forecast'!I26</f>
        <v>0</v>
      </c>
      <c r="D58" s="54">
        <f>'Annual Forecast'!I26</f>
        <v>0</v>
      </c>
      <c r="E58" s="54">
        <f>'Annual Forecast'!K26</f>
        <v>0</v>
      </c>
      <c r="F58" s="54">
        <f>'Annual Forecast'!L26</f>
        <v>0</v>
      </c>
      <c r="G58" s="54">
        <f>'Annual Forecast'!M26</f>
        <v>0</v>
      </c>
      <c r="H58" s="61">
        <f>'Annual Forecast'!N26</f>
        <v>0</v>
      </c>
    </row>
    <row r="59" spans="2:8" x14ac:dyDescent="0.25">
      <c r="B59" s="40" t="str">
        <f>'Annual Forecast'!B27</f>
        <v>OELDP (Kresge)</v>
      </c>
      <c r="C59" s="54">
        <f>'Annual Forecast'!I27</f>
        <v>0</v>
      </c>
      <c r="D59" s="54">
        <f>'Annual Forecast'!I27</f>
        <v>0</v>
      </c>
      <c r="E59" s="54">
        <f>'Annual Forecast'!K27</f>
        <v>0</v>
      </c>
      <c r="F59" s="54">
        <f>'Annual Forecast'!L27</f>
        <v>0</v>
      </c>
      <c r="G59" s="54">
        <f>'Annual Forecast'!M27</f>
        <v>0</v>
      </c>
      <c r="H59" s="61">
        <f>'Annual Forecast'!N27</f>
        <v>0</v>
      </c>
    </row>
    <row r="60" spans="2:8" x14ac:dyDescent="0.25">
      <c r="B60" s="40" t="str">
        <f>'Annual Forecast'!B28</f>
        <v xml:space="preserve">STRONG Nonprofits </v>
      </c>
      <c r="C60" s="54">
        <f>'Annual Forecast'!I28</f>
        <v>0</v>
      </c>
      <c r="D60" s="54">
        <f>'Annual Forecast'!I28</f>
        <v>0</v>
      </c>
      <c r="E60" s="54">
        <f>'Annual Forecast'!K28</f>
        <v>0</v>
      </c>
      <c r="F60" s="54">
        <f>'Annual Forecast'!L28</f>
        <v>0</v>
      </c>
      <c r="G60" s="54">
        <f>'Annual Forecast'!M28</f>
        <v>0</v>
      </c>
      <c r="H60" s="61">
        <f>'Annual Forecast'!N28</f>
        <v>0</v>
      </c>
    </row>
    <row r="61" spans="2:8" x14ac:dyDescent="0.25">
      <c r="B61" s="42" t="str">
        <f>'Annual Forecast'!B29</f>
        <v>Earthjustice</v>
      </c>
      <c r="C61" s="56">
        <f>'Annual Forecast'!I29</f>
        <v>0</v>
      </c>
      <c r="D61" s="56">
        <f>'Annual Forecast'!J29</f>
        <v>0</v>
      </c>
      <c r="E61" s="56">
        <f>'Annual Forecast'!K29</f>
        <v>0</v>
      </c>
      <c r="F61" s="56">
        <f>'Annual Forecast'!L29</f>
        <v>0</v>
      </c>
      <c r="G61" s="56">
        <f>'Annual Forecast'!M29</f>
        <v>0</v>
      </c>
      <c r="H61" s="57">
        <f>'Annual Forecast'!N29</f>
        <v>0</v>
      </c>
    </row>
    <row r="62" spans="2:8" x14ac:dyDescent="0.25">
      <c r="B62" s="42" t="str">
        <f>'Annual Forecast'!B30</f>
        <v>EBALDC</v>
      </c>
      <c r="C62" s="56">
        <f>'Annual Forecast'!I30</f>
        <v>0</v>
      </c>
      <c r="D62" s="56">
        <f>'Annual Forecast'!J30</f>
        <v>0</v>
      </c>
      <c r="E62" s="56">
        <f>'Annual Forecast'!K30</f>
        <v>0</v>
      </c>
      <c r="F62" s="56">
        <f>'Annual Forecast'!L30</f>
        <v>0</v>
      </c>
      <c r="G62" s="56">
        <f>'Annual Forecast'!M30</f>
        <v>0</v>
      </c>
      <c r="H62" s="57">
        <f>'Annual Forecast'!N30</f>
        <v>0</v>
      </c>
    </row>
    <row r="63" spans="2:8" x14ac:dyDescent="0.25">
      <c r="B63" s="42" t="str">
        <f>'Annual Forecast'!B31</f>
        <v>Haven Women's Center</v>
      </c>
      <c r="C63" s="56">
        <f>'Annual Forecast'!I31</f>
        <v>0</v>
      </c>
      <c r="D63" s="56">
        <f>'Annual Forecast'!J31</f>
        <v>0</v>
      </c>
      <c r="E63" s="56">
        <f>'Annual Forecast'!K31</f>
        <v>0</v>
      </c>
      <c r="F63" s="56">
        <f>'Annual Forecast'!L31</f>
        <v>0</v>
      </c>
      <c r="G63" s="56">
        <f>'Annual Forecast'!M31</f>
        <v>0</v>
      </c>
      <c r="H63" s="57">
        <f>'Annual Forecast'!N31</f>
        <v>0</v>
      </c>
    </row>
    <row r="64" spans="2:8" x14ac:dyDescent="0.25">
      <c r="B64" s="42" t="str">
        <f>'Annual Forecast'!B32</f>
        <v>NQAPIA</v>
      </c>
      <c r="C64" s="56">
        <f>'Annual Forecast'!I32</f>
        <v>0</v>
      </c>
      <c r="D64" s="56">
        <f>'Annual Forecast'!J32</f>
        <v>0</v>
      </c>
      <c r="E64" s="56">
        <f>'Annual Forecast'!K32</f>
        <v>0</v>
      </c>
      <c r="F64" s="56">
        <f>'Annual Forecast'!L32</f>
        <v>0</v>
      </c>
      <c r="G64" s="56">
        <f>'Annual Forecast'!M32</f>
        <v>0</v>
      </c>
      <c r="H64" s="57">
        <f>'Annual Forecast'!N32</f>
        <v>0</v>
      </c>
    </row>
    <row r="65" spans="2:10" x14ac:dyDescent="0.25">
      <c r="B65" s="42" t="str">
        <f>'Annual Forecast'!B33</f>
        <v>O2 Sabbatical Program</v>
      </c>
      <c r="C65" s="56">
        <f>'Annual Forecast'!I33</f>
        <v>0</v>
      </c>
      <c r="D65" s="56">
        <f>'Annual Forecast'!J33</f>
        <v>0</v>
      </c>
      <c r="E65" s="56">
        <f>'Annual Forecast'!K33</f>
        <v>0</v>
      </c>
      <c r="F65" s="56">
        <f>'Annual Forecast'!L33</f>
        <v>0</v>
      </c>
      <c r="G65" s="56">
        <f>'Annual Forecast'!M33</f>
        <v>0</v>
      </c>
      <c r="H65" s="57">
        <f>'Annual Forecast'!N33</f>
        <v>0</v>
      </c>
    </row>
    <row r="66" spans="2:10" x14ac:dyDescent="0.25">
      <c r="B66" s="55" t="str">
        <f>'Annual Forecast'!B34</f>
        <v>[OTCT] Org Contract Trainings</v>
      </c>
      <c r="C66" s="56">
        <f>'Annual Forecast'!I34</f>
        <v>0</v>
      </c>
      <c r="D66" s="56">
        <f>'Annual Forecast'!J34</f>
        <v>0</v>
      </c>
      <c r="E66" s="56">
        <f>'Annual Forecast'!K34</f>
        <v>0</v>
      </c>
      <c r="F66" s="56">
        <f>'Annual Forecast'!L34</f>
        <v>0</v>
      </c>
      <c r="G66" s="56">
        <f>'Annual Forecast'!M34</f>
        <v>0</v>
      </c>
      <c r="H66" s="57">
        <f>'Annual Forecast'!N34</f>
        <v>0</v>
      </c>
    </row>
    <row r="67" spans="2:10" x14ac:dyDescent="0.25">
      <c r="B67" s="55" t="str">
        <f>'Annual Forecast'!B35</f>
        <v>[CONTENT] Coaching</v>
      </c>
      <c r="C67" s="56">
        <f>'Annual Forecast'!I35</f>
        <v>0</v>
      </c>
      <c r="D67" s="56">
        <f>'Annual Forecast'!J35</f>
        <v>0</v>
      </c>
      <c r="E67" s="56">
        <f>'Annual Forecast'!K35</f>
        <v>0</v>
      </c>
      <c r="F67" s="56">
        <f>'Annual Forecast'!L35</f>
        <v>0</v>
      </c>
      <c r="G67" s="56">
        <f>'Annual Forecast'!M35</f>
        <v>0</v>
      </c>
      <c r="H67" s="57">
        <f>'Annual Forecast'!N35</f>
        <v>0</v>
      </c>
    </row>
    <row r="68" spans="2:10" ht="15.75" thickBot="1" x14ac:dyDescent="0.3">
      <c r="B68" s="55">
        <f>'Annual Forecast'!B36</f>
        <v>0</v>
      </c>
      <c r="C68" s="56">
        <f>'Annual Forecast'!I36</f>
        <v>0</v>
      </c>
      <c r="D68" s="56">
        <f>'Annual Forecast'!J36</f>
        <v>0</v>
      </c>
      <c r="E68" s="56">
        <f>'Annual Forecast'!K36</f>
        <v>0</v>
      </c>
      <c r="F68" s="56">
        <f>'Annual Forecast'!L36</f>
        <v>0</v>
      </c>
      <c r="G68" s="56">
        <f>'Annual Forecast'!M36</f>
        <v>0</v>
      </c>
      <c r="H68" s="57">
        <f>'Annual Forecast'!N36</f>
        <v>0</v>
      </c>
    </row>
    <row r="69" spans="2:10" ht="15.75" thickBot="1" x14ac:dyDescent="0.3">
      <c r="B69" s="50" t="s">
        <v>15</v>
      </c>
      <c r="C69" s="51">
        <f t="shared" ref="C69:H69" si="0">C38-SUM(C40:C68)</f>
        <v>160</v>
      </c>
      <c r="D69" s="52">
        <f t="shared" si="0"/>
        <v>160</v>
      </c>
      <c r="E69" s="51">
        <f t="shared" si="0"/>
        <v>192</v>
      </c>
      <c r="F69" s="52">
        <f t="shared" si="0"/>
        <v>192</v>
      </c>
      <c r="G69" s="51">
        <f t="shared" si="0"/>
        <v>160</v>
      </c>
      <c r="H69" s="52">
        <f t="shared" si="0"/>
        <v>160</v>
      </c>
    </row>
    <row r="70" spans="2:10" x14ac:dyDescent="0.25">
      <c r="C70" s="25"/>
      <c r="D70" s="25"/>
      <c r="E70" s="25"/>
      <c r="F70" s="25"/>
      <c r="G70" s="25"/>
      <c r="H70" s="25"/>
    </row>
    <row r="71" spans="2:10" s="11" customFormat="1" ht="15.75" customHeight="1" thickBot="1" x14ac:dyDescent="0.3">
      <c r="C71" s="12"/>
      <c r="D71" s="12"/>
      <c r="E71" s="12"/>
      <c r="F71" s="12"/>
      <c r="G71" s="12"/>
      <c r="H71" s="12"/>
    </row>
    <row r="72" spans="2:10" s="2" customFormat="1" ht="15.75" thickBot="1" x14ac:dyDescent="0.3">
      <c r="B72" s="68" t="s">
        <v>16</v>
      </c>
      <c r="C72" s="161" t="str">
        <f>C36</f>
        <v>APR</v>
      </c>
      <c r="D72" s="162"/>
      <c r="E72" s="163" t="str">
        <f>E36</f>
        <v>MAY</v>
      </c>
      <c r="F72" s="164"/>
      <c r="G72" s="161" t="str">
        <f>G36</f>
        <v>JUNE</v>
      </c>
      <c r="H72" s="165"/>
      <c r="J72"/>
    </row>
    <row r="73" spans="2:10" x14ac:dyDescent="0.25">
      <c r="B73" s="65" t="str">
        <f t="shared" ref="B73:B100" si="1">B40</f>
        <v>[195] CP Holidays</v>
      </c>
      <c r="C73" s="66">
        <f t="shared" ref="C73:H82" si="2">C40/C$38</f>
        <v>0</v>
      </c>
      <c r="D73" s="66">
        <f t="shared" si="2"/>
        <v>0</v>
      </c>
      <c r="E73" s="66">
        <f t="shared" si="2"/>
        <v>0.04</v>
      </c>
      <c r="F73" s="66">
        <f t="shared" si="2"/>
        <v>0.04</v>
      </c>
      <c r="G73" s="66">
        <f t="shared" si="2"/>
        <v>0</v>
      </c>
      <c r="H73" s="67">
        <f t="shared" si="2"/>
        <v>0</v>
      </c>
      <c r="J73" s="4"/>
    </row>
    <row r="74" spans="2:10" x14ac:dyDescent="0.25">
      <c r="B74" s="9" t="str">
        <f t="shared" si="1"/>
        <v>[195] PTO</v>
      </c>
      <c r="C74" s="3">
        <f t="shared" si="2"/>
        <v>0</v>
      </c>
      <c r="D74" s="3">
        <f t="shared" si="2"/>
        <v>0</v>
      </c>
      <c r="E74" s="3">
        <f t="shared" si="2"/>
        <v>0</v>
      </c>
      <c r="F74" s="3">
        <f t="shared" si="2"/>
        <v>0</v>
      </c>
      <c r="G74" s="3">
        <f t="shared" si="2"/>
        <v>0</v>
      </c>
      <c r="H74" s="28">
        <f t="shared" si="2"/>
        <v>0</v>
      </c>
    </row>
    <row r="75" spans="2:10" ht="15.75" customHeight="1" x14ac:dyDescent="0.25">
      <c r="B75" s="9" t="str">
        <f t="shared" si="1"/>
        <v>[195] Practice Home</v>
      </c>
      <c r="C75" s="3">
        <f t="shared" si="2"/>
        <v>0</v>
      </c>
      <c r="D75" s="3">
        <f t="shared" si="2"/>
        <v>0</v>
      </c>
      <c r="E75" s="3">
        <f t="shared" si="2"/>
        <v>0</v>
      </c>
      <c r="F75" s="3">
        <f t="shared" si="2"/>
        <v>0</v>
      </c>
      <c r="G75" s="3">
        <f t="shared" si="2"/>
        <v>0</v>
      </c>
      <c r="H75" s="28">
        <f t="shared" si="2"/>
        <v>0</v>
      </c>
    </row>
    <row r="76" spans="2:10" ht="15.75" customHeight="1" x14ac:dyDescent="0.25">
      <c r="B76" s="9" t="str">
        <f t="shared" si="1"/>
        <v>[195] GLO Activities</v>
      </c>
      <c r="C76" s="3">
        <f t="shared" si="2"/>
        <v>0</v>
      </c>
      <c r="D76" s="3">
        <f t="shared" si="2"/>
        <v>0</v>
      </c>
      <c r="E76" s="3">
        <f t="shared" si="2"/>
        <v>0</v>
      </c>
      <c r="F76" s="3">
        <f t="shared" si="2"/>
        <v>0</v>
      </c>
      <c r="G76" s="3">
        <f t="shared" si="2"/>
        <v>0</v>
      </c>
      <c r="H76" s="28">
        <f t="shared" si="2"/>
        <v>0</v>
      </c>
    </row>
    <row r="77" spans="2:10" ht="15.75" customHeight="1" x14ac:dyDescent="0.25">
      <c r="B77" s="9" t="str">
        <f t="shared" si="1"/>
        <v>[CIRCLE] BPDEV</v>
      </c>
      <c r="C77" s="3">
        <f t="shared" si="2"/>
        <v>0</v>
      </c>
      <c r="D77" s="3">
        <f t="shared" si="2"/>
        <v>0</v>
      </c>
      <c r="E77" s="3">
        <f t="shared" si="2"/>
        <v>0</v>
      </c>
      <c r="F77" s="3">
        <f t="shared" si="2"/>
        <v>0</v>
      </c>
      <c r="G77" s="3">
        <f t="shared" si="2"/>
        <v>0</v>
      </c>
      <c r="H77" s="28">
        <f t="shared" si="2"/>
        <v>0</v>
      </c>
    </row>
    <row r="78" spans="2:10" ht="15.75" customHeight="1" x14ac:dyDescent="0.25">
      <c r="B78" s="9" t="str">
        <f t="shared" si="1"/>
        <v>[CIRCLE] Cohort Leadership Programs</v>
      </c>
      <c r="C78" s="3">
        <f t="shared" si="2"/>
        <v>0</v>
      </c>
      <c r="D78" s="3">
        <f t="shared" si="2"/>
        <v>0</v>
      </c>
      <c r="E78" s="3">
        <f t="shared" si="2"/>
        <v>0</v>
      </c>
      <c r="F78" s="3">
        <f t="shared" si="2"/>
        <v>0</v>
      </c>
      <c r="G78" s="3">
        <f t="shared" si="2"/>
        <v>0</v>
      </c>
      <c r="H78" s="28">
        <f t="shared" si="2"/>
        <v>0</v>
      </c>
    </row>
    <row r="79" spans="2:10" ht="15.75" customHeight="1" x14ac:dyDescent="0.25">
      <c r="B79" s="9" t="str">
        <f t="shared" si="1"/>
        <v>[CIRCLE] Public Program (incl 302-COORD)</v>
      </c>
      <c r="C79" s="3">
        <f t="shared" si="2"/>
        <v>0</v>
      </c>
      <c r="D79" s="3">
        <f t="shared" si="2"/>
        <v>0</v>
      </c>
      <c r="E79" s="3">
        <f t="shared" si="2"/>
        <v>0</v>
      </c>
      <c r="F79" s="3">
        <f t="shared" si="2"/>
        <v>0</v>
      </c>
      <c r="G79" s="3">
        <f t="shared" si="2"/>
        <v>0</v>
      </c>
      <c r="H79" s="28">
        <f t="shared" si="2"/>
        <v>0</v>
      </c>
    </row>
    <row r="80" spans="2:10" ht="15.75" customHeight="1" x14ac:dyDescent="0.25">
      <c r="B80" s="9" t="str">
        <f t="shared" si="1"/>
        <v>[CIRCLE] Employee Relationship Circle</v>
      </c>
      <c r="C80" s="3">
        <f t="shared" si="2"/>
        <v>0</v>
      </c>
      <c r="D80" s="3">
        <f t="shared" si="2"/>
        <v>0</v>
      </c>
      <c r="E80" s="3">
        <f t="shared" si="2"/>
        <v>0</v>
      </c>
      <c r="F80" s="3">
        <f t="shared" si="2"/>
        <v>0</v>
      </c>
      <c r="G80" s="3">
        <f t="shared" si="2"/>
        <v>0</v>
      </c>
      <c r="H80" s="28">
        <f t="shared" si="2"/>
        <v>0</v>
      </c>
    </row>
    <row r="81" spans="2:8" ht="15.75" customHeight="1" x14ac:dyDescent="0.25">
      <c r="B81" s="9" t="str">
        <f t="shared" si="1"/>
        <v>[CIRCLE] Management &amp; Operations</v>
      </c>
      <c r="C81" s="3">
        <f t="shared" si="2"/>
        <v>0</v>
      </c>
      <c r="D81" s="3">
        <f t="shared" si="2"/>
        <v>0</v>
      </c>
      <c r="E81" s="3">
        <f t="shared" si="2"/>
        <v>0</v>
      </c>
      <c r="F81" s="3">
        <f t="shared" si="2"/>
        <v>0</v>
      </c>
      <c r="G81" s="3">
        <f t="shared" si="2"/>
        <v>0</v>
      </c>
      <c r="H81" s="28">
        <f t="shared" si="2"/>
        <v>0</v>
      </c>
    </row>
    <row r="82" spans="2:8" ht="15.75" customHeight="1" x14ac:dyDescent="0.25">
      <c r="B82" s="9" t="str">
        <f t="shared" si="1"/>
        <v>[CIRCLE] Vision &amp; Strategy</v>
      </c>
      <c r="C82" s="3">
        <f t="shared" si="2"/>
        <v>0</v>
      </c>
      <c r="D82" s="3">
        <f t="shared" si="2"/>
        <v>0</v>
      </c>
      <c r="E82" s="3">
        <f t="shared" si="2"/>
        <v>0</v>
      </c>
      <c r="F82" s="3">
        <f t="shared" si="2"/>
        <v>0</v>
      </c>
      <c r="G82" s="3">
        <f t="shared" si="2"/>
        <v>0</v>
      </c>
      <c r="H82" s="28">
        <f t="shared" si="2"/>
        <v>0</v>
      </c>
    </row>
    <row r="83" spans="2:8" ht="15.75" customHeight="1" x14ac:dyDescent="0.25">
      <c r="B83" s="9" t="str">
        <f t="shared" si="1"/>
        <v xml:space="preserve">[108] Fundraising </v>
      </c>
      <c r="C83" s="3">
        <f t="shared" ref="C83:H92" si="3">C50/C$38</f>
        <v>0</v>
      </c>
      <c r="D83" s="3">
        <f t="shared" si="3"/>
        <v>0</v>
      </c>
      <c r="E83" s="3">
        <f t="shared" si="3"/>
        <v>0</v>
      </c>
      <c r="F83" s="3">
        <f t="shared" si="3"/>
        <v>0</v>
      </c>
      <c r="G83" s="3">
        <f t="shared" si="3"/>
        <v>0</v>
      </c>
      <c r="H83" s="28">
        <f t="shared" si="3"/>
        <v>0</v>
      </c>
    </row>
    <row r="84" spans="2:8" x14ac:dyDescent="0.25">
      <c r="B84" s="9" t="str">
        <f t="shared" si="1"/>
        <v>[500] Communications &amp; Field Building</v>
      </c>
      <c r="C84" s="3">
        <f t="shared" si="3"/>
        <v>0</v>
      </c>
      <c r="D84" s="3">
        <f t="shared" si="3"/>
        <v>0</v>
      </c>
      <c r="E84" s="3">
        <f t="shared" si="3"/>
        <v>0</v>
      </c>
      <c r="F84" s="3">
        <f t="shared" si="3"/>
        <v>0</v>
      </c>
      <c r="G84" s="3">
        <f t="shared" si="3"/>
        <v>0</v>
      </c>
      <c r="H84" s="28">
        <f t="shared" si="3"/>
        <v>0</v>
      </c>
    </row>
    <row r="85" spans="2:8" x14ac:dyDescent="0.25">
      <c r="B85" s="9" t="str">
        <f t="shared" si="1"/>
        <v>[302] Public Program Workshops-Delivery</v>
      </c>
      <c r="C85" s="3">
        <f t="shared" si="3"/>
        <v>0</v>
      </c>
      <c r="D85" s="3">
        <f t="shared" si="3"/>
        <v>0</v>
      </c>
      <c r="E85" s="3">
        <f t="shared" si="3"/>
        <v>0</v>
      </c>
      <c r="F85" s="3">
        <f t="shared" si="3"/>
        <v>0</v>
      </c>
      <c r="G85" s="3">
        <f t="shared" si="3"/>
        <v>0</v>
      </c>
      <c r="H85" s="28">
        <f t="shared" si="3"/>
        <v>0</v>
      </c>
    </row>
    <row r="86" spans="2:8" x14ac:dyDescent="0.25">
      <c r="B86" s="9" t="str">
        <f t="shared" si="1"/>
        <v>[302] Bright Spots - Oakland</v>
      </c>
      <c r="C86" s="3">
        <f t="shared" si="3"/>
        <v>0</v>
      </c>
      <c r="D86" s="3">
        <f t="shared" si="3"/>
        <v>0</v>
      </c>
      <c r="E86" s="3">
        <f t="shared" si="3"/>
        <v>0</v>
      </c>
      <c r="F86" s="3">
        <f t="shared" si="3"/>
        <v>0</v>
      </c>
      <c r="G86" s="3">
        <f t="shared" si="3"/>
        <v>0</v>
      </c>
      <c r="H86" s="28">
        <f t="shared" si="3"/>
        <v>0</v>
      </c>
    </row>
    <row r="87" spans="2:8" x14ac:dyDescent="0.25">
      <c r="B87" s="9" t="str">
        <f t="shared" si="1"/>
        <v>Bright Spots - LA #1</v>
      </c>
      <c r="C87" s="3">
        <f t="shared" si="3"/>
        <v>0</v>
      </c>
      <c r="D87" s="3">
        <f t="shared" si="3"/>
        <v>0</v>
      </c>
      <c r="E87" s="3">
        <f t="shared" si="3"/>
        <v>0</v>
      </c>
      <c r="F87" s="3">
        <f t="shared" si="3"/>
        <v>0</v>
      </c>
      <c r="G87" s="3">
        <f t="shared" si="3"/>
        <v>0</v>
      </c>
      <c r="H87" s="28">
        <f t="shared" si="3"/>
        <v>0</v>
      </c>
    </row>
    <row r="88" spans="2:8" x14ac:dyDescent="0.25">
      <c r="B88" s="9" t="str">
        <f t="shared" si="1"/>
        <v>Bright Spots - LA #2</v>
      </c>
      <c r="C88" s="3">
        <f t="shared" si="3"/>
        <v>0</v>
      </c>
      <c r="D88" s="3">
        <f t="shared" si="3"/>
        <v>0</v>
      </c>
      <c r="E88" s="3">
        <f t="shared" si="3"/>
        <v>0</v>
      </c>
      <c r="F88" s="3">
        <f t="shared" si="3"/>
        <v>0</v>
      </c>
      <c r="G88" s="3">
        <f t="shared" si="3"/>
        <v>0</v>
      </c>
      <c r="H88" s="28">
        <f t="shared" si="3"/>
        <v>0</v>
      </c>
    </row>
    <row r="89" spans="2:8" x14ac:dyDescent="0.25">
      <c r="B89" s="9" t="str">
        <f t="shared" si="1"/>
        <v xml:space="preserve">HIVE </v>
      </c>
      <c r="C89" s="3">
        <f t="shared" si="3"/>
        <v>0</v>
      </c>
      <c r="D89" s="3">
        <f t="shared" si="3"/>
        <v>0</v>
      </c>
      <c r="E89" s="3">
        <f t="shared" si="3"/>
        <v>0</v>
      </c>
      <c r="F89" s="3">
        <f t="shared" si="3"/>
        <v>0</v>
      </c>
      <c r="G89" s="3">
        <f t="shared" si="3"/>
        <v>0</v>
      </c>
      <c r="H89" s="28">
        <f t="shared" si="3"/>
        <v>0</v>
      </c>
    </row>
    <row r="90" spans="2:8" x14ac:dyDescent="0.25">
      <c r="B90" s="9" t="str">
        <f t="shared" si="1"/>
        <v>Network Weaver Learning Lab</v>
      </c>
      <c r="C90" s="3">
        <f t="shared" si="3"/>
        <v>0</v>
      </c>
      <c r="D90" s="3">
        <f t="shared" si="3"/>
        <v>0</v>
      </c>
      <c r="E90" s="3">
        <f t="shared" si="3"/>
        <v>0</v>
      </c>
      <c r="F90" s="3">
        <f t="shared" si="3"/>
        <v>0</v>
      </c>
      <c r="G90" s="3">
        <f t="shared" si="3"/>
        <v>0</v>
      </c>
      <c r="H90" s="28">
        <f t="shared" si="3"/>
        <v>0</v>
      </c>
    </row>
    <row r="91" spans="2:8" x14ac:dyDescent="0.25">
      <c r="B91" s="9" t="str">
        <f t="shared" si="1"/>
        <v>NGLC - Inland Region</v>
      </c>
      <c r="C91" s="3">
        <f t="shared" si="3"/>
        <v>0</v>
      </c>
      <c r="D91" s="3">
        <f t="shared" si="3"/>
        <v>0</v>
      </c>
      <c r="E91" s="3">
        <f t="shared" si="3"/>
        <v>0</v>
      </c>
      <c r="F91" s="3">
        <f t="shared" si="3"/>
        <v>0</v>
      </c>
      <c r="G91" s="3">
        <f t="shared" si="3"/>
        <v>0</v>
      </c>
      <c r="H91" s="28">
        <f t="shared" si="3"/>
        <v>0</v>
      </c>
    </row>
    <row r="92" spans="2:8" x14ac:dyDescent="0.25">
      <c r="B92" s="9" t="str">
        <f t="shared" si="1"/>
        <v>OELDP (Kresge)</v>
      </c>
      <c r="C92" s="3">
        <f t="shared" si="3"/>
        <v>0</v>
      </c>
      <c r="D92" s="3">
        <f t="shared" si="3"/>
        <v>0</v>
      </c>
      <c r="E92" s="3">
        <f t="shared" si="3"/>
        <v>0</v>
      </c>
      <c r="F92" s="3">
        <f t="shared" si="3"/>
        <v>0</v>
      </c>
      <c r="G92" s="3">
        <f t="shared" si="3"/>
        <v>0</v>
      </c>
      <c r="H92" s="28">
        <f t="shared" si="3"/>
        <v>0</v>
      </c>
    </row>
    <row r="93" spans="2:8" x14ac:dyDescent="0.25">
      <c r="B93" s="9" t="str">
        <f t="shared" si="1"/>
        <v xml:space="preserve">STRONG Nonprofits </v>
      </c>
      <c r="C93" s="3">
        <f t="shared" ref="C93:H98" si="4">C60/C$38</f>
        <v>0</v>
      </c>
      <c r="D93" s="3">
        <f t="shared" si="4"/>
        <v>0</v>
      </c>
      <c r="E93" s="3">
        <f t="shared" si="4"/>
        <v>0</v>
      </c>
      <c r="F93" s="3">
        <f t="shared" si="4"/>
        <v>0</v>
      </c>
      <c r="G93" s="3">
        <f t="shared" si="4"/>
        <v>0</v>
      </c>
      <c r="H93" s="28">
        <f t="shared" si="4"/>
        <v>0</v>
      </c>
    </row>
    <row r="94" spans="2:8" x14ac:dyDescent="0.25">
      <c r="B94" s="9" t="str">
        <f t="shared" si="1"/>
        <v>Earthjustice</v>
      </c>
      <c r="C94" s="3">
        <f t="shared" si="4"/>
        <v>0</v>
      </c>
      <c r="D94" s="3">
        <f t="shared" si="4"/>
        <v>0</v>
      </c>
      <c r="E94" s="3">
        <f t="shared" si="4"/>
        <v>0</v>
      </c>
      <c r="F94" s="3">
        <f t="shared" si="4"/>
        <v>0</v>
      </c>
      <c r="G94" s="3">
        <f t="shared" si="4"/>
        <v>0</v>
      </c>
      <c r="H94" s="28">
        <f t="shared" si="4"/>
        <v>0</v>
      </c>
    </row>
    <row r="95" spans="2:8" x14ac:dyDescent="0.25">
      <c r="B95" s="9" t="str">
        <f t="shared" si="1"/>
        <v>EBALDC</v>
      </c>
      <c r="C95" s="3">
        <f t="shared" si="4"/>
        <v>0</v>
      </c>
      <c r="D95" s="3">
        <f t="shared" si="4"/>
        <v>0</v>
      </c>
      <c r="E95" s="3">
        <f t="shared" si="4"/>
        <v>0</v>
      </c>
      <c r="F95" s="3">
        <f t="shared" si="4"/>
        <v>0</v>
      </c>
      <c r="G95" s="3">
        <f t="shared" si="4"/>
        <v>0</v>
      </c>
      <c r="H95" s="28">
        <f t="shared" si="4"/>
        <v>0</v>
      </c>
    </row>
    <row r="96" spans="2:8" x14ac:dyDescent="0.25">
      <c r="B96" s="9" t="str">
        <f t="shared" si="1"/>
        <v>Haven Women's Center</v>
      </c>
      <c r="C96" s="3">
        <f t="shared" si="4"/>
        <v>0</v>
      </c>
      <c r="D96" s="3">
        <f t="shared" si="4"/>
        <v>0</v>
      </c>
      <c r="E96" s="3">
        <f t="shared" si="4"/>
        <v>0</v>
      </c>
      <c r="F96" s="3">
        <f t="shared" si="4"/>
        <v>0</v>
      </c>
      <c r="G96" s="3">
        <f t="shared" si="4"/>
        <v>0</v>
      </c>
      <c r="H96" s="28">
        <f t="shared" si="4"/>
        <v>0</v>
      </c>
    </row>
    <row r="97" spans="2:13" x14ac:dyDescent="0.25">
      <c r="B97" s="9" t="str">
        <f t="shared" si="1"/>
        <v>NQAPIA</v>
      </c>
      <c r="C97" s="3">
        <f t="shared" si="4"/>
        <v>0</v>
      </c>
      <c r="D97" s="3">
        <f t="shared" si="4"/>
        <v>0</v>
      </c>
      <c r="E97" s="3">
        <f t="shared" si="4"/>
        <v>0</v>
      </c>
      <c r="F97" s="3">
        <f t="shared" si="4"/>
        <v>0</v>
      </c>
      <c r="G97" s="3">
        <f t="shared" si="4"/>
        <v>0</v>
      </c>
      <c r="H97" s="28">
        <f t="shared" si="4"/>
        <v>0</v>
      </c>
    </row>
    <row r="98" spans="2:13" x14ac:dyDescent="0.25">
      <c r="B98" s="9" t="str">
        <f t="shared" si="1"/>
        <v>O2 Sabbatical Program</v>
      </c>
      <c r="C98" s="3">
        <f t="shared" si="4"/>
        <v>0</v>
      </c>
      <c r="D98" s="3">
        <f t="shared" si="4"/>
        <v>0</v>
      </c>
      <c r="E98" s="3">
        <f t="shared" si="4"/>
        <v>0</v>
      </c>
      <c r="F98" s="3">
        <f t="shared" si="4"/>
        <v>0</v>
      </c>
      <c r="G98" s="3">
        <f t="shared" si="4"/>
        <v>0</v>
      </c>
      <c r="H98" s="28">
        <f t="shared" si="4"/>
        <v>0</v>
      </c>
    </row>
    <row r="99" spans="2:13" x14ac:dyDescent="0.25">
      <c r="B99" s="9" t="str">
        <f t="shared" si="1"/>
        <v>[OTCT] Org Contract Trainings</v>
      </c>
      <c r="C99" s="3">
        <f t="shared" ref="C99:H100" si="5">C66/C$38</f>
        <v>0</v>
      </c>
      <c r="D99" s="3">
        <f t="shared" si="5"/>
        <v>0</v>
      </c>
      <c r="E99" s="3">
        <f t="shared" si="5"/>
        <v>0</v>
      </c>
      <c r="F99" s="3">
        <f t="shared" si="5"/>
        <v>0</v>
      </c>
      <c r="G99" s="3">
        <f t="shared" si="5"/>
        <v>0</v>
      </c>
      <c r="H99" s="28">
        <f t="shared" si="5"/>
        <v>0</v>
      </c>
    </row>
    <row r="100" spans="2:13" x14ac:dyDescent="0.25">
      <c r="B100" s="9" t="str">
        <f t="shared" si="1"/>
        <v>[CONTENT] Coaching</v>
      </c>
      <c r="C100" s="3">
        <f t="shared" si="5"/>
        <v>0</v>
      </c>
      <c r="D100" s="3">
        <f t="shared" si="5"/>
        <v>0</v>
      </c>
      <c r="E100" s="3">
        <f t="shared" si="5"/>
        <v>0</v>
      </c>
      <c r="F100" s="3">
        <f t="shared" si="5"/>
        <v>0</v>
      </c>
      <c r="G100" s="3">
        <f t="shared" si="5"/>
        <v>0</v>
      </c>
      <c r="H100" s="28">
        <f t="shared" si="5"/>
        <v>0</v>
      </c>
    </row>
    <row r="101" spans="2:13" x14ac:dyDescent="0.25">
      <c r="B101" s="9">
        <f t="shared" ref="B101" si="6">B68</f>
        <v>0</v>
      </c>
      <c r="C101" s="3">
        <f t="shared" ref="C101:H102" si="7">C68/C$38</f>
        <v>0</v>
      </c>
      <c r="D101" s="3">
        <f t="shared" si="7"/>
        <v>0</v>
      </c>
      <c r="E101" s="3">
        <f t="shared" si="7"/>
        <v>0</v>
      </c>
      <c r="F101" s="3">
        <f t="shared" si="7"/>
        <v>0</v>
      </c>
      <c r="G101" s="3">
        <f t="shared" si="7"/>
        <v>0</v>
      </c>
      <c r="H101" s="28">
        <f t="shared" si="7"/>
        <v>0</v>
      </c>
    </row>
    <row r="102" spans="2:13" ht="15.75" thickBot="1" x14ac:dyDescent="0.3">
      <c r="B102" s="10" t="s">
        <v>15</v>
      </c>
      <c r="C102" s="29">
        <f t="shared" si="7"/>
        <v>1</v>
      </c>
      <c r="D102" s="29">
        <f t="shared" si="7"/>
        <v>1</v>
      </c>
      <c r="E102" s="29">
        <f t="shared" si="7"/>
        <v>0.96</v>
      </c>
      <c r="F102" s="29">
        <f t="shared" si="7"/>
        <v>0.96</v>
      </c>
      <c r="G102" s="29">
        <f t="shared" si="7"/>
        <v>1</v>
      </c>
      <c r="H102" s="30">
        <f t="shared" si="7"/>
        <v>1</v>
      </c>
    </row>
    <row r="105" spans="2:13" s="5" customFormat="1" ht="12" x14ac:dyDescent="0.2">
      <c r="B105" s="5" t="s">
        <v>25</v>
      </c>
      <c r="C105" s="6">
        <f>SUM(C40:C69)</f>
        <v>160</v>
      </c>
      <c r="D105" s="6"/>
      <c r="E105" s="6">
        <f>SUM(E40:E69)</f>
        <v>200</v>
      </c>
      <c r="F105" s="6"/>
      <c r="G105" s="6">
        <f>SUM(G40:G69)</f>
        <v>160</v>
      </c>
      <c r="H105" s="6"/>
      <c r="I105" s="6"/>
      <c r="J105" s="6"/>
      <c r="K105" s="6"/>
      <c r="L105" s="6"/>
      <c r="M105" s="7"/>
    </row>
    <row r="106" spans="2:13" s="5" customFormat="1" ht="12" x14ac:dyDescent="0.2">
      <c r="B106" s="5" t="s">
        <v>26</v>
      </c>
      <c r="C106" s="8">
        <f>SUM(C73:C102)</f>
        <v>1</v>
      </c>
      <c r="D106" s="8"/>
      <c r="E106" s="8">
        <f>SUM(E73:E102)</f>
        <v>1</v>
      </c>
      <c r="F106" s="8"/>
      <c r="G106" s="8">
        <f>SUM(G73:G102)</f>
        <v>1</v>
      </c>
      <c r="H106" s="8"/>
      <c r="I106" s="8"/>
      <c r="J106" s="8"/>
      <c r="K106" s="8"/>
      <c r="L106" s="8"/>
      <c r="M106" s="7"/>
    </row>
    <row r="107" spans="2:13" s="5" customFormat="1" ht="12" x14ac:dyDescent="0.2">
      <c r="B107" s="5" t="s">
        <v>27</v>
      </c>
      <c r="C107" s="6" t="str">
        <f>C35</f>
        <v>4 WEEKS</v>
      </c>
      <c r="D107" s="6"/>
      <c r="E107" s="6" t="str">
        <f>E35</f>
        <v>5 WEEKS</v>
      </c>
      <c r="F107" s="6"/>
      <c r="G107" s="6" t="str">
        <f>G35</f>
        <v>4 WEEKS</v>
      </c>
      <c r="H107" s="6"/>
      <c r="I107" s="6"/>
      <c r="J107" s="6"/>
      <c r="K107" s="6"/>
      <c r="L107" s="6"/>
      <c r="M107" s="7"/>
    </row>
    <row r="108" spans="2:13" s="5" customFormat="1" ht="12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7"/>
    </row>
    <row r="109" spans="2:13" s="5" customFormat="1" ht="12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7"/>
    </row>
    <row r="110" spans="2:13" s="5" customFormat="1" ht="12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7"/>
    </row>
    <row r="111" spans="2:13" s="5" customFormat="1" ht="12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7"/>
    </row>
    <row r="112" spans="2:13" s="5" customFormat="1" ht="12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7"/>
    </row>
    <row r="113" spans="2:27" s="5" customFormat="1" ht="12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7"/>
    </row>
    <row r="114" spans="2:27" s="5" customFormat="1" ht="12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7"/>
    </row>
    <row r="116" spans="2:27" ht="38.25" x14ac:dyDescent="0.35">
      <c r="B116" s="118" t="s">
        <v>81</v>
      </c>
      <c r="E116" s="23" t="s">
        <v>69</v>
      </c>
      <c r="F116" s="23" t="s">
        <v>48</v>
      </c>
      <c r="G116" s="23" t="s">
        <v>75</v>
      </c>
      <c r="H116" s="23" t="s">
        <v>70</v>
      </c>
      <c r="I116" s="23" t="s">
        <v>71</v>
      </c>
      <c r="J116" s="24" t="s">
        <v>72</v>
      </c>
      <c r="K116" s="23" t="s">
        <v>73</v>
      </c>
      <c r="L116" s="23" t="s">
        <v>74</v>
      </c>
      <c r="M116" s="23" t="s">
        <v>76</v>
      </c>
      <c r="N116" s="23" t="s">
        <v>77</v>
      </c>
      <c r="O116" s="23" t="s">
        <v>78</v>
      </c>
      <c r="P116" s="23" t="s">
        <v>22</v>
      </c>
      <c r="Q116" s="23" t="s">
        <v>24</v>
      </c>
      <c r="R116" s="23" t="s">
        <v>46</v>
      </c>
      <c r="S116" s="23" t="s">
        <v>79</v>
      </c>
      <c r="T116" s="23" t="s">
        <v>80</v>
      </c>
      <c r="U116" s="23" t="s">
        <v>23</v>
      </c>
      <c r="V116" s="23" t="s">
        <v>15</v>
      </c>
      <c r="W116" s="23" t="s">
        <v>47</v>
      </c>
    </row>
    <row r="117" spans="2:27" x14ac:dyDescent="0.25">
      <c r="B117" s="19" t="str">
        <f>C36</f>
        <v>APR</v>
      </c>
      <c r="C117" s="20" t="s">
        <v>29</v>
      </c>
      <c r="E117" s="69">
        <f>C73+C74</f>
        <v>0</v>
      </c>
      <c r="F117" s="69">
        <f>C75+C76</f>
        <v>0</v>
      </c>
      <c r="G117" s="69">
        <f>C77+C83</f>
        <v>0</v>
      </c>
      <c r="H117" s="69">
        <f>C78</f>
        <v>0</v>
      </c>
      <c r="I117" s="69">
        <f>C79+C85</f>
        <v>0</v>
      </c>
      <c r="J117" s="69">
        <f>C80</f>
        <v>0</v>
      </c>
      <c r="K117" s="69">
        <f>C81</f>
        <v>0</v>
      </c>
      <c r="L117" s="69">
        <f>C82</f>
        <v>0</v>
      </c>
      <c r="M117" s="69">
        <f>C84</f>
        <v>0</v>
      </c>
      <c r="N117" s="69">
        <f>C94+C95+C96+C97+C98+C99+C100</f>
        <v>0</v>
      </c>
      <c r="O117" s="69">
        <f>C86</f>
        <v>0</v>
      </c>
      <c r="P117" s="69">
        <f>C87+C88</f>
        <v>0</v>
      </c>
      <c r="Q117" s="69">
        <f>C89</f>
        <v>0</v>
      </c>
      <c r="R117" s="69">
        <f>C90</f>
        <v>0</v>
      </c>
      <c r="S117" s="69">
        <f>C91</f>
        <v>0</v>
      </c>
      <c r="T117" s="69">
        <f>C92</f>
        <v>0</v>
      </c>
      <c r="U117" s="69">
        <f>C93</f>
        <v>0</v>
      </c>
      <c r="V117" s="69">
        <f>C102</f>
        <v>1</v>
      </c>
      <c r="W117" s="70"/>
    </row>
    <row r="118" spans="2:27" x14ac:dyDescent="0.25">
      <c r="B118" s="21"/>
      <c r="C118" s="20" t="s">
        <v>30</v>
      </c>
      <c r="E118" s="69">
        <f>D73+D74</f>
        <v>0</v>
      </c>
      <c r="F118" s="69">
        <f>D75+D76</f>
        <v>0</v>
      </c>
      <c r="G118" s="69">
        <f>D77+D83</f>
        <v>0</v>
      </c>
      <c r="H118" s="69">
        <f>D78</f>
        <v>0</v>
      </c>
      <c r="I118" s="69">
        <f>D79+D85</f>
        <v>0</v>
      </c>
      <c r="J118" s="69">
        <f>D80</f>
        <v>0</v>
      </c>
      <c r="K118" s="69">
        <f>D81</f>
        <v>0</v>
      </c>
      <c r="L118" s="69">
        <f>D82</f>
        <v>0</v>
      </c>
      <c r="M118" s="69">
        <f>D84</f>
        <v>0</v>
      </c>
      <c r="N118" s="69">
        <f>D94+D95+D96+D97+D98+D99+D100</f>
        <v>0</v>
      </c>
      <c r="O118" s="69">
        <f>D86</f>
        <v>0</v>
      </c>
      <c r="P118" s="69">
        <f>D87+D88</f>
        <v>0</v>
      </c>
      <c r="Q118" s="69">
        <f>D89</f>
        <v>0</v>
      </c>
      <c r="R118" s="69">
        <f>D90</f>
        <v>0</v>
      </c>
      <c r="S118" s="69">
        <f>D91</f>
        <v>0</v>
      </c>
      <c r="T118" s="69">
        <f>D92</f>
        <v>0</v>
      </c>
      <c r="U118" s="69">
        <f>D93</f>
        <v>0</v>
      </c>
      <c r="V118" s="69">
        <f>D102</f>
        <v>1</v>
      </c>
      <c r="W118" s="70"/>
    </row>
    <row r="119" spans="2:27" x14ac:dyDescent="0.25">
      <c r="B119" s="21"/>
      <c r="C119" s="22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70">
        <v>701</v>
      </c>
    </row>
    <row r="120" spans="2:27" x14ac:dyDescent="0.25">
      <c r="B120" s="19" t="str">
        <f>E36</f>
        <v>MAY</v>
      </c>
      <c r="C120" s="20" t="s">
        <v>29</v>
      </c>
      <c r="E120" s="69">
        <f>E73+E74</f>
        <v>0.04</v>
      </c>
      <c r="F120" s="69">
        <f>E75+E76</f>
        <v>0</v>
      </c>
      <c r="G120" s="69">
        <f>E77+E83</f>
        <v>0</v>
      </c>
      <c r="H120" s="69">
        <f>E78</f>
        <v>0</v>
      </c>
      <c r="I120" s="69">
        <f>E79+E85</f>
        <v>0</v>
      </c>
      <c r="J120" s="69">
        <f>E80</f>
        <v>0</v>
      </c>
      <c r="K120" s="69">
        <f>E81</f>
        <v>0</v>
      </c>
      <c r="L120" s="69">
        <f>E82</f>
        <v>0</v>
      </c>
      <c r="M120" s="69">
        <f>E84</f>
        <v>0</v>
      </c>
      <c r="N120" s="69">
        <f>E94+E95+E96+E97+E98+E99+E100</f>
        <v>0</v>
      </c>
      <c r="O120" s="69">
        <f>E86</f>
        <v>0</v>
      </c>
      <c r="P120" s="69">
        <f>E87+E88</f>
        <v>0</v>
      </c>
      <c r="Q120" s="69">
        <f>E89</f>
        <v>0</v>
      </c>
      <c r="R120" s="69">
        <f>E90</f>
        <v>0</v>
      </c>
      <c r="S120" s="69">
        <f>E91</f>
        <v>0</v>
      </c>
      <c r="T120" s="69">
        <f>E92</f>
        <v>0</v>
      </c>
      <c r="U120" s="69">
        <f>E93</f>
        <v>0</v>
      </c>
      <c r="V120" s="69">
        <f>E102</f>
        <v>0.96</v>
      </c>
      <c r="W120" s="70"/>
    </row>
    <row r="121" spans="2:27" x14ac:dyDescent="0.25">
      <c r="B121" s="21"/>
      <c r="C121" s="20" t="s">
        <v>30</v>
      </c>
      <c r="E121" s="69">
        <f>F73+F74</f>
        <v>0.04</v>
      </c>
      <c r="F121" s="69">
        <f>F75+F76</f>
        <v>0</v>
      </c>
      <c r="G121" s="69">
        <f>F77+F83</f>
        <v>0</v>
      </c>
      <c r="H121" s="69">
        <f>F78</f>
        <v>0</v>
      </c>
      <c r="I121" s="69">
        <f>F79+F85</f>
        <v>0</v>
      </c>
      <c r="J121" s="69">
        <f>F80</f>
        <v>0</v>
      </c>
      <c r="K121" s="69">
        <f>F81</f>
        <v>0</v>
      </c>
      <c r="L121" s="69">
        <f>F82</f>
        <v>0</v>
      </c>
      <c r="M121" s="69">
        <f>F84</f>
        <v>0</v>
      </c>
      <c r="N121" s="69">
        <f>F94+F95+F96+F97+F98+F99+F100</f>
        <v>0</v>
      </c>
      <c r="O121" s="69">
        <f>F86</f>
        <v>0</v>
      </c>
      <c r="P121" s="69">
        <f>F87+F88</f>
        <v>0</v>
      </c>
      <c r="Q121" s="69">
        <f>F89</f>
        <v>0</v>
      </c>
      <c r="R121" s="69">
        <f>F90</f>
        <v>0</v>
      </c>
      <c r="S121" s="69">
        <f>F91</f>
        <v>0</v>
      </c>
      <c r="T121" s="69">
        <f>F92</f>
        <v>0</v>
      </c>
      <c r="U121" s="69">
        <f>F93</f>
        <v>0</v>
      </c>
      <c r="V121" s="69">
        <f>F102</f>
        <v>0.96</v>
      </c>
      <c r="W121" s="70"/>
    </row>
    <row r="122" spans="2:27" x14ac:dyDescent="0.25">
      <c r="B122" s="21"/>
      <c r="C122" s="25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70">
        <v>701</v>
      </c>
    </row>
    <row r="123" spans="2:27" x14ac:dyDescent="0.25">
      <c r="B123" s="19" t="str">
        <f>G36</f>
        <v>JUNE</v>
      </c>
      <c r="C123" s="20" t="s">
        <v>29</v>
      </c>
      <c r="E123" s="69">
        <f>G73+G74</f>
        <v>0</v>
      </c>
      <c r="F123" s="69">
        <f>G75+G76</f>
        <v>0</v>
      </c>
      <c r="G123" s="69">
        <f>G77+G83</f>
        <v>0</v>
      </c>
      <c r="H123" s="69">
        <f>G78</f>
        <v>0</v>
      </c>
      <c r="I123" s="69">
        <f>G79+G85</f>
        <v>0</v>
      </c>
      <c r="J123" s="69">
        <f>G80</f>
        <v>0</v>
      </c>
      <c r="K123" s="69">
        <f>G81</f>
        <v>0</v>
      </c>
      <c r="L123" s="69">
        <f>G82</f>
        <v>0</v>
      </c>
      <c r="M123" s="69">
        <f>G84</f>
        <v>0</v>
      </c>
      <c r="N123" s="69">
        <f>G94+G95+G96+G97+G98+G99+G100</f>
        <v>0</v>
      </c>
      <c r="O123" s="69">
        <f>G86</f>
        <v>0</v>
      </c>
      <c r="P123" s="69">
        <f>G87+G88</f>
        <v>0</v>
      </c>
      <c r="Q123" s="69">
        <f>G89</f>
        <v>0</v>
      </c>
      <c r="R123" s="69">
        <f>G90</f>
        <v>0</v>
      </c>
      <c r="S123" s="69">
        <f>G91</f>
        <v>0</v>
      </c>
      <c r="T123" s="69">
        <f>G92</f>
        <v>0</v>
      </c>
      <c r="U123" s="69">
        <f>G93</f>
        <v>0</v>
      </c>
      <c r="V123" s="69">
        <f>G102</f>
        <v>1</v>
      </c>
      <c r="W123" s="70"/>
    </row>
    <row r="124" spans="2:27" x14ac:dyDescent="0.25">
      <c r="B124" s="19"/>
      <c r="C124" s="20" t="s">
        <v>30</v>
      </c>
      <c r="E124" s="69">
        <f>H73+H74</f>
        <v>0</v>
      </c>
      <c r="F124" s="69">
        <f>H75+H76</f>
        <v>0</v>
      </c>
      <c r="G124" s="69">
        <f>H77+H83</f>
        <v>0</v>
      </c>
      <c r="H124" s="69">
        <f>H78</f>
        <v>0</v>
      </c>
      <c r="I124" s="69">
        <f>H79+H85</f>
        <v>0</v>
      </c>
      <c r="J124" s="69">
        <f>H81</f>
        <v>0</v>
      </c>
      <c r="K124" s="69">
        <f>H81</f>
        <v>0</v>
      </c>
      <c r="L124" s="69">
        <f>H82</f>
        <v>0</v>
      </c>
      <c r="M124" s="69">
        <f>H84</f>
        <v>0</v>
      </c>
      <c r="N124" s="69">
        <f>H94+H95+H96+H97+H98+H99+H100</f>
        <v>0</v>
      </c>
      <c r="O124" s="69">
        <f>H86</f>
        <v>0</v>
      </c>
      <c r="P124" s="69">
        <f>H87+H88</f>
        <v>0</v>
      </c>
      <c r="Q124" s="69">
        <f>H89</f>
        <v>0</v>
      </c>
      <c r="R124" s="69">
        <f>H90</f>
        <v>0</v>
      </c>
      <c r="S124" s="69">
        <f>H91</f>
        <v>0</v>
      </c>
      <c r="T124" s="69">
        <f>H92</f>
        <v>0</v>
      </c>
      <c r="U124" s="69">
        <f>H93</f>
        <v>0</v>
      </c>
      <c r="V124" s="69">
        <f>H102</f>
        <v>1</v>
      </c>
      <c r="W124" s="70"/>
    </row>
    <row r="125" spans="2:27" x14ac:dyDescent="0.25">
      <c r="B125" s="21"/>
      <c r="C125" s="25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2:27" x14ac:dyDescent="0.25">
      <c r="B126" s="19"/>
      <c r="C126" s="20"/>
    </row>
    <row r="127" spans="2:27" x14ac:dyDescent="0.25">
      <c r="B127" s="21"/>
      <c r="C127" s="20"/>
    </row>
  </sheetData>
  <mergeCells count="14">
    <mergeCell ref="G37:H37"/>
    <mergeCell ref="C72:D72"/>
    <mergeCell ref="E72:F72"/>
    <mergeCell ref="G72:H72"/>
    <mergeCell ref="B33:H33"/>
    <mergeCell ref="B35:B37"/>
    <mergeCell ref="C35:D35"/>
    <mergeCell ref="E35:F35"/>
    <mergeCell ref="G35:H35"/>
    <mergeCell ref="C36:D36"/>
    <mergeCell ref="E36:F36"/>
    <mergeCell ref="G36:H36"/>
    <mergeCell ref="C37:D37"/>
    <mergeCell ref="E37:F37"/>
  </mergeCells>
  <pageMargins left="0.7" right="0.7" top="0.75" bottom="0.75" header="0.3" footer="0.3"/>
  <pageSetup scale="67" orientation="portrait" horizontalDpi="1200" verticalDpi="1200" r:id="rId1"/>
  <headerFooter>
    <oddFooter>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zoomScale="90" zoomScaleNormal="90" workbookViewId="0">
      <selection activeCell="F7" sqref="F7"/>
    </sheetView>
  </sheetViews>
  <sheetFormatPr defaultRowHeight="15" x14ac:dyDescent="0.25"/>
  <cols>
    <col min="2" max="2" width="37.7109375" customWidth="1"/>
    <col min="3" max="6" width="10.5703125" customWidth="1"/>
    <col min="7" max="7" width="11.5703125" customWidth="1"/>
    <col min="8" max="28" width="10.5703125" customWidth="1"/>
  </cols>
  <sheetData>
    <row r="2" ht="15" customHeight="1" x14ac:dyDescent="0.25"/>
    <row r="32" ht="7.5" customHeight="1" x14ac:dyDescent="0.25"/>
    <row r="33" spans="1:8" ht="18.75" x14ac:dyDescent="0.3">
      <c r="B33" s="148" t="str">
        <f>'Annual Forecast'!B1</f>
        <v>NAME?? - 2018 WORK FORECAST</v>
      </c>
      <c r="C33" s="148"/>
      <c r="D33" s="148"/>
      <c r="E33" s="148"/>
      <c r="F33" s="148"/>
      <c r="G33" s="148"/>
      <c r="H33" s="148"/>
    </row>
    <row r="34" spans="1:8" ht="8.25" customHeight="1" thickBot="1" x14ac:dyDescent="0.3"/>
    <row r="35" spans="1:8" s="25" customFormat="1" x14ac:dyDescent="0.25">
      <c r="A35" s="71"/>
      <c r="B35" s="141" t="s">
        <v>0</v>
      </c>
      <c r="C35" s="129" t="s">
        <v>1</v>
      </c>
      <c r="D35" s="130"/>
      <c r="E35" s="135" t="s">
        <v>2</v>
      </c>
      <c r="F35" s="136"/>
      <c r="G35" s="129" t="s">
        <v>1</v>
      </c>
      <c r="H35" s="168"/>
    </row>
    <row r="36" spans="1:8" s="2" customFormat="1" x14ac:dyDescent="0.25">
      <c r="B36" s="142"/>
      <c r="C36" s="131" t="s">
        <v>33</v>
      </c>
      <c r="D36" s="132"/>
      <c r="E36" s="137" t="s">
        <v>28</v>
      </c>
      <c r="F36" s="138"/>
      <c r="G36" s="131" t="s">
        <v>4</v>
      </c>
      <c r="H36" s="167"/>
    </row>
    <row r="37" spans="1:8" ht="16.5" customHeight="1" thickBot="1" x14ac:dyDescent="0.3">
      <c r="B37" s="143"/>
      <c r="C37" s="133" t="s">
        <v>11</v>
      </c>
      <c r="D37" s="134"/>
      <c r="E37" s="139" t="s">
        <v>34</v>
      </c>
      <c r="F37" s="140"/>
      <c r="G37" s="133" t="s">
        <v>35</v>
      </c>
      <c r="H37" s="166"/>
    </row>
    <row r="38" spans="1:8" hidden="1" x14ac:dyDescent="0.25">
      <c r="B38" s="13"/>
      <c r="C38" s="62">
        <v>160</v>
      </c>
      <c r="D38" s="62">
        <v>160</v>
      </c>
      <c r="E38" s="62">
        <v>200</v>
      </c>
      <c r="F38" s="62">
        <v>200</v>
      </c>
      <c r="G38" s="62">
        <v>160</v>
      </c>
      <c r="H38" s="64">
        <v>160</v>
      </c>
    </row>
    <row r="39" spans="1:8" x14ac:dyDescent="0.25">
      <c r="B39" s="13"/>
      <c r="C39" s="26" t="s">
        <v>29</v>
      </c>
      <c r="D39" s="26" t="s">
        <v>30</v>
      </c>
      <c r="E39" s="26" t="s">
        <v>29</v>
      </c>
      <c r="F39" s="26" t="s">
        <v>30</v>
      </c>
      <c r="G39" s="26" t="s">
        <v>29</v>
      </c>
      <c r="H39" s="27" t="s">
        <v>30</v>
      </c>
    </row>
    <row r="40" spans="1:8" x14ac:dyDescent="0.25">
      <c r="B40" s="45" t="str">
        <f>'Annual Forecast'!B8</f>
        <v>[195] CP Holidays</v>
      </c>
      <c r="C40" s="46">
        <f>'Annual Forecast'!O8</f>
        <v>8</v>
      </c>
      <c r="D40" s="46">
        <f>'Annual Forecast'!P8</f>
        <v>8</v>
      </c>
      <c r="E40" s="46">
        <f>'Annual Forecast'!Q8</f>
        <v>0</v>
      </c>
      <c r="F40" s="46">
        <f>'Annual Forecast'!R8</f>
        <v>0</v>
      </c>
      <c r="G40" s="46">
        <f>'Annual Forecast'!S8</f>
        <v>8</v>
      </c>
      <c r="H40" s="58">
        <f>'Annual Forecast'!T8</f>
        <v>8</v>
      </c>
    </row>
    <row r="41" spans="1:8" x14ac:dyDescent="0.25">
      <c r="B41" s="45" t="str">
        <f>'Annual Forecast'!B9</f>
        <v>[195] PTO</v>
      </c>
      <c r="C41" s="46">
        <f>'Annual Forecast'!O9</f>
        <v>0</v>
      </c>
      <c r="D41" s="46">
        <f>'Annual Forecast'!P9</f>
        <v>0</v>
      </c>
      <c r="E41" s="46">
        <f>'Annual Forecast'!Q9</f>
        <v>0</v>
      </c>
      <c r="F41" s="46">
        <f>'Annual Forecast'!R9</f>
        <v>0</v>
      </c>
      <c r="G41" s="46">
        <f>'Annual Forecast'!S9</f>
        <v>0</v>
      </c>
      <c r="H41" s="58">
        <f>'Annual Forecast'!T9</f>
        <v>0</v>
      </c>
    </row>
    <row r="42" spans="1:8" ht="15" customHeight="1" x14ac:dyDescent="0.25">
      <c r="B42" s="45" t="str">
        <f>'Annual Forecast'!B10</f>
        <v>[195] Practice Home</v>
      </c>
      <c r="C42" s="46">
        <f>'Annual Forecast'!O10</f>
        <v>0</v>
      </c>
      <c r="D42" s="46">
        <f>'Annual Forecast'!P10</f>
        <v>0</v>
      </c>
      <c r="E42" s="46">
        <f>'Annual Forecast'!Q10</f>
        <v>0</v>
      </c>
      <c r="F42" s="46">
        <f>'Annual Forecast'!R10</f>
        <v>0</v>
      </c>
      <c r="G42" s="46">
        <f>'Annual Forecast'!S10</f>
        <v>0</v>
      </c>
      <c r="H42" s="58">
        <f>'Annual Forecast'!T10</f>
        <v>0</v>
      </c>
    </row>
    <row r="43" spans="1:8" ht="15" customHeight="1" x14ac:dyDescent="0.25">
      <c r="B43" s="45" t="str">
        <f>'Annual Forecast'!B11</f>
        <v>[195] GLO Activities</v>
      </c>
      <c r="C43" s="46">
        <f>'Annual Forecast'!O11</f>
        <v>0</v>
      </c>
      <c r="D43" s="46">
        <f>'Annual Forecast'!P11</f>
        <v>0</v>
      </c>
      <c r="E43" s="46">
        <f>'Annual Forecast'!Q11</f>
        <v>0</v>
      </c>
      <c r="F43" s="46">
        <f>'Annual Forecast'!R11</f>
        <v>0</v>
      </c>
      <c r="G43" s="46">
        <f>'Annual Forecast'!S11</f>
        <v>0</v>
      </c>
      <c r="H43" s="58">
        <f>'Annual Forecast'!T11</f>
        <v>0</v>
      </c>
    </row>
    <row r="44" spans="1:8" ht="15" customHeight="1" x14ac:dyDescent="0.25">
      <c r="B44" s="43" t="str">
        <f>'Annual Forecast'!B12</f>
        <v>[CIRCLE] BPDEV</v>
      </c>
      <c r="C44" s="44">
        <f>'Annual Forecast'!O12</f>
        <v>0</v>
      </c>
      <c r="D44" s="44">
        <f>'Annual Forecast'!P12</f>
        <v>0</v>
      </c>
      <c r="E44" s="44">
        <f>'Annual Forecast'!Q12</f>
        <v>0</v>
      </c>
      <c r="F44" s="44">
        <f>'Annual Forecast'!R12</f>
        <v>0</v>
      </c>
      <c r="G44" s="44">
        <f>'Annual Forecast'!S12</f>
        <v>0</v>
      </c>
      <c r="H44" s="59">
        <f>'Annual Forecast'!T12</f>
        <v>0</v>
      </c>
    </row>
    <row r="45" spans="1:8" ht="15" customHeight="1" x14ac:dyDescent="0.25">
      <c r="B45" s="43" t="str">
        <f>'Annual Forecast'!B13</f>
        <v>[CIRCLE] Cohort Leadership Programs</v>
      </c>
      <c r="C45" s="44">
        <f>'Annual Forecast'!O13</f>
        <v>0</v>
      </c>
      <c r="D45" s="44">
        <f>'Annual Forecast'!P13</f>
        <v>0</v>
      </c>
      <c r="E45" s="44">
        <f>'Annual Forecast'!Q13</f>
        <v>0</v>
      </c>
      <c r="F45" s="44">
        <f>'Annual Forecast'!R13</f>
        <v>0</v>
      </c>
      <c r="G45" s="44">
        <f>'Annual Forecast'!S13</f>
        <v>0</v>
      </c>
      <c r="H45" s="59">
        <f>'Annual Forecast'!T13</f>
        <v>0</v>
      </c>
    </row>
    <row r="46" spans="1:8" ht="15" customHeight="1" x14ac:dyDescent="0.25">
      <c r="B46" s="43" t="str">
        <f>'Annual Forecast'!B14</f>
        <v>[CIRCLE] Public Program (incl 302-COORD)</v>
      </c>
      <c r="C46" s="44">
        <f>'Annual Forecast'!O14</f>
        <v>0</v>
      </c>
      <c r="D46" s="44">
        <f>'Annual Forecast'!P14</f>
        <v>0</v>
      </c>
      <c r="E46" s="44">
        <f>'Annual Forecast'!Q14</f>
        <v>0</v>
      </c>
      <c r="F46" s="44">
        <f>'Annual Forecast'!R14</f>
        <v>0</v>
      </c>
      <c r="G46" s="44">
        <f>'Annual Forecast'!S14</f>
        <v>0</v>
      </c>
      <c r="H46" s="59">
        <f>'Annual Forecast'!T14</f>
        <v>0</v>
      </c>
    </row>
    <row r="47" spans="1:8" ht="15" customHeight="1" x14ac:dyDescent="0.25">
      <c r="B47" s="43" t="str">
        <f>'Annual Forecast'!B15</f>
        <v>[CIRCLE] Employee Relationship Circle</v>
      </c>
      <c r="C47" s="44">
        <f>'Annual Forecast'!O15</f>
        <v>0</v>
      </c>
      <c r="D47" s="44">
        <f>'Annual Forecast'!P15</f>
        <v>0</v>
      </c>
      <c r="E47" s="44">
        <f>'Annual Forecast'!Q15</f>
        <v>0</v>
      </c>
      <c r="F47" s="44">
        <f>'Annual Forecast'!R15</f>
        <v>0</v>
      </c>
      <c r="G47" s="44">
        <f>'Annual Forecast'!S15</f>
        <v>0</v>
      </c>
      <c r="H47" s="59">
        <f>'Annual Forecast'!T15</f>
        <v>0</v>
      </c>
    </row>
    <row r="48" spans="1:8" ht="15" customHeight="1" x14ac:dyDescent="0.25">
      <c r="B48" s="43" t="str">
        <f>'Annual Forecast'!B16</f>
        <v>[CIRCLE] Management &amp; Operations</v>
      </c>
      <c r="C48" s="44">
        <f>'Annual Forecast'!O16</f>
        <v>0</v>
      </c>
      <c r="D48" s="44">
        <f>'Annual Forecast'!P16</f>
        <v>0</v>
      </c>
      <c r="E48" s="44">
        <f>'Annual Forecast'!Q16</f>
        <v>0</v>
      </c>
      <c r="F48" s="44">
        <f>'Annual Forecast'!R16</f>
        <v>0</v>
      </c>
      <c r="G48" s="44">
        <f>'Annual Forecast'!S16</f>
        <v>0</v>
      </c>
      <c r="H48" s="59">
        <f>'Annual Forecast'!T16</f>
        <v>0</v>
      </c>
    </row>
    <row r="49" spans="2:8" x14ac:dyDescent="0.25">
      <c r="B49" s="43" t="str">
        <f>'Annual Forecast'!B17</f>
        <v>[CIRCLE] Vision &amp; Strategy</v>
      </c>
      <c r="C49" s="44">
        <f>'Annual Forecast'!O17</f>
        <v>0</v>
      </c>
      <c r="D49" s="44">
        <f>'Annual Forecast'!P17</f>
        <v>0</v>
      </c>
      <c r="E49" s="44">
        <f>'Annual Forecast'!Q17</f>
        <v>0</v>
      </c>
      <c r="F49" s="44">
        <f>'Annual Forecast'!R17</f>
        <v>0</v>
      </c>
      <c r="G49" s="44">
        <f>'Annual Forecast'!S17</f>
        <v>0</v>
      </c>
      <c r="H49" s="59">
        <f>'Annual Forecast'!T17</f>
        <v>0</v>
      </c>
    </row>
    <row r="50" spans="2:8" x14ac:dyDescent="0.25">
      <c r="B50" s="48" t="str">
        <f>'Annual Forecast'!B18</f>
        <v xml:space="preserve">[108] Fundraising </v>
      </c>
      <c r="C50" s="49">
        <f>'Annual Forecast'!O18</f>
        <v>0</v>
      </c>
      <c r="D50" s="49">
        <f>'Annual Forecast'!P18</f>
        <v>0</v>
      </c>
      <c r="E50" s="49">
        <f>'Annual Forecast'!Q18</f>
        <v>0</v>
      </c>
      <c r="F50" s="49">
        <f>'Annual Forecast'!R18</f>
        <v>0</v>
      </c>
      <c r="G50" s="49">
        <f>'Annual Forecast'!S18</f>
        <v>0</v>
      </c>
      <c r="H50" s="60">
        <f>'Annual Forecast'!T18</f>
        <v>0</v>
      </c>
    </row>
    <row r="51" spans="2:8" x14ac:dyDescent="0.25">
      <c r="B51" s="48" t="str">
        <f>'Annual Forecast'!B19</f>
        <v>[500] Communications &amp; Field Building</v>
      </c>
      <c r="C51" s="49">
        <f>'Annual Forecast'!O19</f>
        <v>0</v>
      </c>
      <c r="D51" s="49">
        <f>'Annual Forecast'!P19</f>
        <v>0</v>
      </c>
      <c r="E51" s="49">
        <f>'Annual Forecast'!Q19</f>
        <v>0</v>
      </c>
      <c r="F51" s="49">
        <f>'Annual Forecast'!R19</f>
        <v>0</v>
      </c>
      <c r="G51" s="49">
        <f>'Annual Forecast'!S19</f>
        <v>0</v>
      </c>
      <c r="H51" s="60">
        <f>'Annual Forecast'!T19</f>
        <v>0</v>
      </c>
    </row>
    <row r="52" spans="2:8" x14ac:dyDescent="0.25">
      <c r="B52" s="48" t="str">
        <f>'Annual Forecast'!B20</f>
        <v>[302] Public Program Workshops-Delivery</v>
      </c>
      <c r="C52" s="49">
        <f>'Annual Forecast'!O20</f>
        <v>0</v>
      </c>
      <c r="D52" s="49">
        <f>'Annual Forecast'!P20</f>
        <v>0</v>
      </c>
      <c r="E52" s="49">
        <f>'Annual Forecast'!Q20</f>
        <v>0</v>
      </c>
      <c r="F52" s="49">
        <f>'Annual Forecast'!R20</f>
        <v>0</v>
      </c>
      <c r="G52" s="49">
        <f>'Annual Forecast'!S20</f>
        <v>0</v>
      </c>
      <c r="H52" s="60">
        <f>'Annual Forecast'!T20</f>
        <v>0</v>
      </c>
    </row>
    <row r="53" spans="2:8" x14ac:dyDescent="0.25">
      <c r="B53" s="48" t="str">
        <f>'Annual Forecast'!B21</f>
        <v>[302] Bright Spots - Oakland</v>
      </c>
      <c r="C53" s="49">
        <f>'Annual Forecast'!O21</f>
        <v>0</v>
      </c>
      <c r="D53" s="49">
        <f>'Annual Forecast'!P21</f>
        <v>0</v>
      </c>
      <c r="E53" s="49">
        <f>'Annual Forecast'!Q21</f>
        <v>0</v>
      </c>
      <c r="F53" s="49">
        <f>'Annual Forecast'!R21</f>
        <v>0</v>
      </c>
      <c r="G53" s="49">
        <f>'Annual Forecast'!S21</f>
        <v>0</v>
      </c>
      <c r="H53" s="60">
        <f>'Annual Forecast'!T21</f>
        <v>0</v>
      </c>
    </row>
    <row r="54" spans="2:8" x14ac:dyDescent="0.25">
      <c r="B54" s="40" t="str">
        <f>'Annual Forecast'!B22</f>
        <v>Bright Spots - LA #1</v>
      </c>
      <c r="C54" s="54">
        <f>'Annual Forecast'!O22</f>
        <v>0</v>
      </c>
      <c r="D54" s="54">
        <f>'Annual Forecast'!P22</f>
        <v>0</v>
      </c>
      <c r="E54" s="54">
        <f>'Annual Forecast'!Q22</f>
        <v>0</v>
      </c>
      <c r="F54" s="54">
        <f>'Annual Forecast'!R22</f>
        <v>0</v>
      </c>
      <c r="G54" s="54">
        <f>'Annual Forecast'!S22</f>
        <v>0</v>
      </c>
      <c r="H54" s="61">
        <f>'Annual Forecast'!T22</f>
        <v>0</v>
      </c>
    </row>
    <row r="55" spans="2:8" x14ac:dyDescent="0.25">
      <c r="B55" s="40" t="str">
        <f>'Annual Forecast'!B23</f>
        <v>Bright Spots - LA #2</v>
      </c>
      <c r="C55" s="54">
        <f>'Annual Forecast'!O23</f>
        <v>0</v>
      </c>
      <c r="D55" s="54">
        <f>'Annual Forecast'!P23</f>
        <v>0</v>
      </c>
      <c r="E55" s="54">
        <f>'Annual Forecast'!Q23</f>
        <v>0</v>
      </c>
      <c r="F55" s="54">
        <f>'Annual Forecast'!R23</f>
        <v>0</v>
      </c>
      <c r="G55" s="54">
        <f>'Annual Forecast'!S23</f>
        <v>0</v>
      </c>
      <c r="H55" s="61">
        <f>'Annual Forecast'!T23</f>
        <v>0</v>
      </c>
    </row>
    <row r="56" spans="2:8" x14ac:dyDescent="0.25">
      <c r="B56" s="40" t="str">
        <f>'Annual Forecast'!B24</f>
        <v xml:space="preserve">HIVE </v>
      </c>
      <c r="C56" s="54">
        <f>'Annual Forecast'!O24</f>
        <v>0</v>
      </c>
      <c r="D56" s="54">
        <f>'Annual Forecast'!P24</f>
        <v>0</v>
      </c>
      <c r="E56" s="54">
        <f>'Annual Forecast'!Q24</f>
        <v>0</v>
      </c>
      <c r="F56" s="54">
        <f>'Annual Forecast'!R24</f>
        <v>0</v>
      </c>
      <c r="G56" s="54">
        <f>'Annual Forecast'!S24</f>
        <v>0</v>
      </c>
      <c r="H56" s="61">
        <f>'Annual Forecast'!T24</f>
        <v>0</v>
      </c>
    </row>
    <row r="57" spans="2:8" x14ac:dyDescent="0.25">
      <c r="B57" s="40" t="str">
        <f>'Annual Forecast'!B25</f>
        <v>Network Weaver Learning Lab</v>
      </c>
      <c r="C57" s="54">
        <f>'Annual Forecast'!O25</f>
        <v>0</v>
      </c>
      <c r="D57" s="54">
        <f>'Annual Forecast'!P25</f>
        <v>0</v>
      </c>
      <c r="E57" s="54">
        <f>'Annual Forecast'!Q25</f>
        <v>0</v>
      </c>
      <c r="F57" s="54">
        <f>'Annual Forecast'!R25</f>
        <v>0</v>
      </c>
      <c r="G57" s="54">
        <f>'Annual Forecast'!S25</f>
        <v>0</v>
      </c>
      <c r="H57" s="61">
        <f>'Annual Forecast'!T25</f>
        <v>0</v>
      </c>
    </row>
    <row r="58" spans="2:8" x14ac:dyDescent="0.25">
      <c r="B58" s="40" t="str">
        <f>'Annual Forecast'!B26</f>
        <v>NGLC - Inland Region</v>
      </c>
      <c r="C58" s="54">
        <f>'Annual Forecast'!O26</f>
        <v>0</v>
      </c>
      <c r="D58" s="54">
        <f>'Annual Forecast'!P26</f>
        <v>0</v>
      </c>
      <c r="E58" s="54">
        <f>'Annual Forecast'!Q26</f>
        <v>0</v>
      </c>
      <c r="F58" s="54">
        <f>'Annual Forecast'!R26</f>
        <v>0</v>
      </c>
      <c r="G58" s="54">
        <f>'Annual Forecast'!S26</f>
        <v>0</v>
      </c>
      <c r="H58" s="61">
        <f>'Annual Forecast'!T26</f>
        <v>0</v>
      </c>
    </row>
    <row r="59" spans="2:8" x14ac:dyDescent="0.25">
      <c r="B59" s="40" t="str">
        <f>'Annual Forecast'!B27</f>
        <v>OELDP (Kresge)</v>
      </c>
      <c r="C59" s="54">
        <f>'Annual Forecast'!O27</f>
        <v>0</v>
      </c>
      <c r="D59" s="54">
        <f>'Annual Forecast'!P27</f>
        <v>0</v>
      </c>
      <c r="E59" s="54">
        <f>'Annual Forecast'!Q27</f>
        <v>0</v>
      </c>
      <c r="F59" s="54">
        <f>'Annual Forecast'!R27</f>
        <v>0</v>
      </c>
      <c r="G59" s="54">
        <f>'Annual Forecast'!S27</f>
        <v>0</v>
      </c>
      <c r="H59" s="61">
        <f>'Annual Forecast'!T27</f>
        <v>0</v>
      </c>
    </row>
    <row r="60" spans="2:8" x14ac:dyDescent="0.25">
      <c r="B60" s="40" t="str">
        <f>'Annual Forecast'!B28</f>
        <v xml:space="preserve">STRONG Nonprofits </v>
      </c>
      <c r="C60" s="54">
        <f>'Annual Forecast'!O28</f>
        <v>0</v>
      </c>
      <c r="D60" s="54">
        <f>'Annual Forecast'!P28</f>
        <v>0</v>
      </c>
      <c r="E60" s="54">
        <f>'Annual Forecast'!Q28</f>
        <v>0</v>
      </c>
      <c r="F60" s="54">
        <f>'Annual Forecast'!R28</f>
        <v>0</v>
      </c>
      <c r="G60" s="54">
        <f>'Annual Forecast'!S28</f>
        <v>0</v>
      </c>
      <c r="H60" s="61">
        <f>'Annual Forecast'!T28</f>
        <v>0</v>
      </c>
    </row>
    <row r="61" spans="2:8" x14ac:dyDescent="0.25">
      <c r="B61" s="42" t="str">
        <f>'Annual Forecast'!B29</f>
        <v>Earthjustice</v>
      </c>
      <c r="C61" s="56">
        <f>'Annual Forecast'!O29</f>
        <v>0</v>
      </c>
      <c r="D61" s="56">
        <f>'Annual Forecast'!P29</f>
        <v>0</v>
      </c>
      <c r="E61" s="56">
        <f>'Annual Forecast'!Q29</f>
        <v>0</v>
      </c>
      <c r="F61" s="56">
        <f>'Annual Forecast'!R29</f>
        <v>0</v>
      </c>
      <c r="G61" s="56">
        <f>'Annual Forecast'!S29</f>
        <v>0</v>
      </c>
      <c r="H61" s="57">
        <f>'Annual Forecast'!T29</f>
        <v>0</v>
      </c>
    </row>
    <row r="62" spans="2:8" x14ac:dyDescent="0.25">
      <c r="B62" s="42" t="str">
        <f>'Annual Forecast'!B30</f>
        <v>EBALDC</v>
      </c>
      <c r="C62" s="56">
        <f>'Annual Forecast'!O30</f>
        <v>0</v>
      </c>
      <c r="D62" s="56">
        <f>'Annual Forecast'!P30</f>
        <v>0</v>
      </c>
      <c r="E62" s="56">
        <f>'Annual Forecast'!Q30</f>
        <v>0</v>
      </c>
      <c r="F62" s="56">
        <f>'Annual Forecast'!R30</f>
        <v>0</v>
      </c>
      <c r="G62" s="56">
        <f>'Annual Forecast'!S30</f>
        <v>0</v>
      </c>
      <c r="H62" s="57">
        <f>'Annual Forecast'!T30</f>
        <v>0</v>
      </c>
    </row>
    <row r="63" spans="2:8" x14ac:dyDescent="0.25">
      <c r="B63" s="42" t="str">
        <f>'Annual Forecast'!B31</f>
        <v>Haven Women's Center</v>
      </c>
      <c r="C63" s="56">
        <f>'Annual Forecast'!O31</f>
        <v>0</v>
      </c>
      <c r="D63" s="56">
        <f>'Annual Forecast'!P31</f>
        <v>0</v>
      </c>
      <c r="E63" s="56">
        <f>'Annual Forecast'!Q31</f>
        <v>0</v>
      </c>
      <c r="F63" s="56">
        <f>'Annual Forecast'!R31</f>
        <v>0</v>
      </c>
      <c r="G63" s="56">
        <f>'Annual Forecast'!S31</f>
        <v>0</v>
      </c>
      <c r="H63" s="57">
        <f>'Annual Forecast'!T31</f>
        <v>0</v>
      </c>
    </row>
    <row r="64" spans="2:8" x14ac:dyDescent="0.25">
      <c r="B64" s="42" t="str">
        <f>'Annual Forecast'!B32</f>
        <v>NQAPIA</v>
      </c>
      <c r="C64" s="56">
        <f>'Annual Forecast'!O32</f>
        <v>0</v>
      </c>
      <c r="D64" s="56">
        <f>'Annual Forecast'!P32</f>
        <v>0</v>
      </c>
      <c r="E64" s="56">
        <f>'Annual Forecast'!Q32</f>
        <v>0</v>
      </c>
      <c r="F64" s="56">
        <f>'Annual Forecast'!R32</f>
        <v>0</v>
      </c>
      <c r="G64" s="56">
        <f>'Annual Forecast'!S32</f>
        <v>0</v>
      </c>
      <c r="H64" s="57">
        <f>'Annual Forecast'!T32</f>
        <v>0</v>
      </c>
    </row>
    <row r="65" spans="2:10" x14ac:dyDescent="0.25">
      <c r="B65" s="42" t="str">
        <f>'Annual Forecast'!B33</f>
        <v>O2 Sabbatical Program</v>
      </c>
      <c r="C65" s="56">
        <f>'Annual Forecast'!O33</f>
        <v>0</v>
      </c>
      <c r="D65" s="56">
        <f>'Annual Forecast'!P33</f>
        <v>0</v>
      </c>
      <c r="E65" s="56">
        <f>'Annual Forecast'!Q33</f>
        <v>0</v>
      </c>
      <c r="F65" s="56">
        <f>'Annual Forecast'!R33</f>
        <v>0</v>
      </c>
      <c r="G65" s="56">
        <f>'Annual Forecast'!S33</f>
        <v>0</v>
      </c>
      <c r="H65" s="57">
        <f>'Annual Forecast'!T33</f>
        <v>0</v>
      </c>
    </row>
    <row r="66" spans="2:10" x14ac:dyDescent="0.25">
      <c r="B66" s="55" t="str">
        <f>'Annual Forecast'!B34</f>
        <v>[OTCT] Org Contract Trainings</v>
      </c>
      <c r="C66" s="56">
        <f>'Annual Forecast'!O34</f>
        <v>0</v>
      </c>
      <c r="D66" s="56">
        <f>'Annual Forecast'!P34</f>
        <v>0</v>
      </c>
      <c r="E66" s="56">
        <f>'Annual Forecast'!Q34</f>
        <v>0</v>
      </c>
      <c r="F66" s="56">
        <f>'Annual Forecast'!R34</f>
        <v>0</v>
      </c>
      <c r="G66" s="56">
        <f>'Annual Forecast'!S34</f>
        <v>0</v>
      </c>
      <c r="H66" s="57">
        <f>'Annual Forecast'!T34</f>
        <v>0</v>
      </c>
    </row>
    <row r="67" spans="2:10" x14ac:dyDescent="0.25">
      <c r="B67" s="55" t="str">
        <f>'Annual Forecast'!B35</f>
        <v>[CONTENT] Coaching</v>
      </c>
      <c r="C67" s="56">
        <f>'Annual Forecast'!O35</f>
        <v>0</v>
      </c>
      <c r="D67" s="56">
        <f>'Annual Forecast'!P35</f>
        <v>0</v>
      </c>
      <c r="E67" s="56">
        <f>'Annual Forecast'!Q35</f>
        <v>0</v>
      </c>
      <c r="F67" s="56">
        <f>'Annual Forecast'!R35</f>
        <v>0</v>
      </c>
      <c r="G67" s="56">
        <f>'Annual Forecast'!S35</f>
        <v>0</v>
      </c>
      <c r="H67" s="57">
        <f>'Annual Forecast'!T35</f>
        <v>0</v>
      </c>
    </row>
    <row r="68" spans="2:10" ht="15.75" thickBot="1" x14ac:dyDescent="0.3">
      <c r="B68" s="55">
        <f>'Annual Forecast'!B36</f>
        <v>0</v>
      </c>
      <c r="C68" s="56">
        <f>'Annual Forecast'!O36</f>
        <v>0</v>
      </c>
      <c r="D68" s="56">
        <f>'Annual Forecast'!P36</f>
        <v>0</v>
      </c>
      <c r="E68" s="56">
        <f>'Annual Forecast'!Q36</f>
        <v>0</v>
      </c>
      <c r="F68" s="56">
        <f>'Annual Forecast'!R36</f>
        <v>0</v>
      </c>
      <c r="G68" s="56">
        <f>'Annual Forecast'!S36</f>
        <v>0</v>
      </c>
      <c r="H68" s="57">
        <f>'Annual Forecast'!T36</f>
        <v>0</v>
      </c>
    </row>
    <row r="69" spans="2:10" ht="15.75" thickBot="1" x14ac:dyDescent="0.3">
      <c r="B69" s="50" t="s">
        <v>15</v>
      </c>
      <c r="C69" s="51">
        <f>C38-SUM(C40:C68)</f>
        <v>152</v>
      </c>
      <c r="D69" s="52">
        <f t="shared" ref="D69:H69" si="0">D38-SUM(D40:D68)</f>
        <v>152</v>
      </c>
      <c r="E69" s="51">
        <f t="shared" si="0"/>
        <v>200</v>
      </c>
      <c r="F69" s="52">
        <f>F38-SUM(F40:F68)</f>
        <v>200</v>
      </c>
      <c r="G69" s="51">
        <f t="shared" si="0"/>
        <v>152</v>
      </c>
      <c r="H69" s="52">
        <f t="shared" si="0"/>
        <v>152</v>
      </c>
    </row>
    <row r="70" spans="2:10" x14ac:dyDescent="0.25">
      <c r="C70" s="25"/>
      <c r="D70" s="25"/>
      <c r="E70" s="25"/>
      <c r="F70" s="25"/>
      <c r="G70" s="25"/>
      <c r="H70" s="25"/>
    </row>
    <row r="71" spans="2:10" s="11" customFormat="1" ht="15.75" customHeight="1" thickBot="1" x14ac:dyDescent="0.3">
      <c r="C71" s="12"/>
      <c r="D71" s="12"/>
      <c r="E71" s="12"/>
      <c r="F71" s="12"/>
      <c r="G71" s="12"/>
      <c r="H71" s="12"/>
    </row>
    <row r="72" spans="2:10" s="2" customFormat="1" ht="15.75" thickBot="1" x14ac:dyDescent="0.3">
      <c r="B72" s="68" t="s">
        <v>16</v>
      </c>
      <c r="C72" s="161" t="str">
        <f>C36</f>
        <v>JULY</v>
      </c>
      <c r="D72" s="162"/>
      <c r="E72" s="163" t="str">
        <f>E36</f>
        <v>AUG</v>
      </c>
      <c r="F72" s="164"/>
      <c r="G72" s="161" t="str">
        <f>G36</f>
        <v>SEPT</v>
      </c>
      <c r="H72" s="165"/>
      <c r="J72"/>
    </row>
    <row r="73" spans="2:10" x14ac:dyDescent="0.25">
      <c r="B73" s="65" t="str">
        <f t="shared" ref="B73:B100" si="1">B40</f>
        <v>[195] CP Holidays</v>
      </c>
      <c r="C73" s="66">
        <f t="shared" ref="C73:H82" si="2">C40/C$38</f>
        <v>0.05</v>
      </c>
      <c r="D73" s="66">
        <f t="shared" si="2"/>
        <v>0.05</v>
      </c>
      <c r="E73" s="66">
        <f t="shared" si="2"/>
        <v>0</v>
      </c>
      <c r="F73" s="66">
        <f t="shared" si="2"/>
        <v>0</v>
      </c>
      <c r="G73" s="66">
        <f t="shared" si="2"/>
        <v>0.05</v>
      </c>
      <c r="H73" s="67">
        <f t="shared" si="2"/>
        <v>0.05</v>
      </c>
      <c r="J73" s="4"/>
    </row>
    <row r="74" spans="2:10" x14ac:dyDescent="0.25">
      <c r="B74" s="9" t="str">
        <f t="shared" si="1"/>
        <v>[195] PTO</v>
      </c>
      <c r="C74" s="3">
        <f t="shared" si="2"/>
        <v>0</v>
      </c>
      <c r="D74" s="3">
        <f t="shared" si="2"/>
        <v>0</v>
      </c>
      <c r="E74" s="3">
        <f t="shared" si="2"/>
        <v>0</v>
      </c>
      <c r="F74" s="3">
        <f t="shared" si="2"/>
        <v>0</v>
      </c>
      <c r="G74" s="3">
        <f t="shared" si="2"/>
        <v>0</v>
      </c>
      <c r="H74" s="28">
        <f t="shared" si="2"/>
        <v>0</v>
      </c>
    </row>
    <row r="75" spans="2:10" ht="15.75" customHeight="1" x14ac:dyDescent="0.25">
      <c r="B75" s="9" t="str">
        <f t="shared" si="1"/>
        <v>[195] Practice Home</v>
      </c>
      <c r="C75" s="3">
        <f t="shared" si="2"/>
        <v>0</v>
      </c>
      <c r="D75" s="3">
        <f t="shared" si="2"/>
        <v>0</v>
      </c>
      <c r="E75" s="3">
        <f t="shared" si="2"/>
        <v>0</v>
      </c>
      <c r="F75" s="3">
        <f t="shared" si="2"/>
        <v>0</v>
      </c>
      <c r="G75" s="3">
        <f t="shared" si="2"/>
        <v>0</v>
      </c>
      <c r="H75" s="28">
        <f t="shared" si="2"/>
        <v>0</v>
      </c>
    </row>
    <row r="76" spans="2:10" ht="15.75" customHeight="1" x14ac:dyDescent="0.25">
      <c r="B76" s="9" t="str">
        <f t="shared" si="1"/>
        <v>[195] GLO Activities</v>
      </c>
      <c r="C76" s="3">
        <f t="shared" si="2"/>
        <v>0</v>
      </c>
      <c r="D76" s="3">
        <f t="shared" si="2"/>
        <v>0</v>
      </c>
      <c r="E76" s="3">
        <f t="shared" si="2"/>
        <v>0</v>
      </c>
      <c r="F76" s="3">
        <f t="shared" si="2"/>
        <v>0</v>
      </c>
      <c r="G76" s="3">
        <f t="shared" si="2"/>
        <v>0</v>
      </c>
      <c r="H76" s="28">
        <f t="shared" si="2"/>
        <v>0</v>
      </c>
    </row>
    <row r="77" spans="2:10" ht="15.75" customHeight="1" x14ac:dyDescent="0.25">
      <c r="B77" s="9" t="str">
        <f t="shared" si="1"/>
        <v>[CIRCLE] BPDEV</v>
      </c>
      <c r="C77" s="3">
        <f t="shared" si="2"/>
        <v>0</v>
      </c>
      <c r="D77" s="3">
        <f t="shared" si="2"/>
        <v>0</v>
      </c>
      <c r="E77" s="3">
        <f t="shared" si="2"/>
        <v>0</v>
      </c>
      <c r="F77" s="3">
        <f t="shared" si="2"/>
        <v>0</v>
      </c>
      <c r="G77" s="3">
        <f t="shared" si="2"/>
        <v>0</v>
      </c>
      <c r="H77" s="28">
        <f t="shared" si="2"/>
        <v>0</v>
      </c>
    </row>
    <row r="78" spans="2:10" ht="15.75" customHeight="1" x14ac:dyDescent="0.25">
      <c r="B78" s="9" t="str">
        <f t="shared" si="1"/>
        <v>[CIRCLE] Cohort Leadership Programs</v>
      </c>
      <c r="C78" s="3">
        <f t="shared" si="2"/>
        <v>0</v>
      </c>
      <c r="D78" s="3">
        <f t="shared" si="2"/>
        <v>0</v>
      </c>
      <c r="E78" s="3">
        <f t="shared" si="2"/>
        <v>0</v>
      </c>
      <c r="F78" s="3">
        <f t="shared" si="2"/>
        <v>0</v>
      </c>
      <c r="G78" s="3">
        <f t="shared" si="2"/>
        <v>0</v>
      </c>
      <c r="H78" s="28">
        <f t="shared" si="2"/>
        <v>0</v>
      </c>
    </row>
    <row r="79" spans="2:10" ht="15.75" customHeight="1" x14ac:dyDescent="0.25">
      <c r="B79" s="9" t="str">
        <f t="shared" si="1"/>
        <v>[CIRCLE] Public Program (incl 302-COORD)</v>
      </c>
      <c r="C79" s="3">
        <f t="shared" si="2"/>
        <v>0</v>
      </c>
      <c r="D79" s="3">
        <f t="shared" si="2"/>
        <v>0</v>
      </c>
      <c r="E79" s="3">
        <f t="shared" si="2"/>
        <v>0</v>
      </c>
      <c r="F79" s="3">
        <f t="shared" si="2"/>
        <v>0</v>
      </c>
      <c r="G79" s="3">
        <f t="shared" si="2"/>
        <v>0</v>
      </c>
      <c r="H79" s="28">
        <f t="shared" si="2"/>
        <v>0</v>
      </c>
    </row>
    <row r="80" spans="2:10" ht="15.75" customHeight="1" x14ac:dyDescent="0.25">
      <c r="B80" s="9" t="str">
        <f t="shared" si="1"/>
        <v>[CIRCLE] Employee Relationship Circle</v>
      </c>
      <c r="C80" s="3">
        <f t="shared" si="2"/>
        <v>0</v>
      </c>
      <c r="D80" s="3">
        <f t="shared" si="2"/>
        <v>0</v>
      </c>
      <c r="E80" s="3">
        <f t="shared" si="2"/>
        <v>0</v>
      </c>
      <c r="F80" s="3">
        <f t="shared" si="2"/>
        <v>0</v>
      </c>
      <c r="G80" s="3">
        <f t="shared" si="2"/>
        <v>0</v>
      </c>
      <c r="H80" s="28">
        <f t="shared" si="2"/>
        <v>0</v>
      </c>
    </row>
    <row r="81" spans="2:8" ht="15.75" customHeight="1" x14ac:dyDescent="0.25">
      <c r="B81" s="9" t="str">
        <f t="shared" si="1"/>
        <v>[CIRCLE] Management &amp; Operations</v>
      </c>
      <c r="C81" s="3">
        <f t="shared" si="2"/>
        <v>0</v>
      </c>
      <c r="D81" s="3">
        <f t="shared" si="2"/>
        <v>0</v>
      </c>
      <c r="E81" s="3">
        <f t="shared" si="2"/>
        <v>0</v>
      </c>
      <c r="F81" s="3">
        <f t="shared" si="2"/>
        <v>0</v>
      </c>
      <c r="G81" s="3">
        <f t="shared" si="2"/>
        <v>0</v>
      </c>
      <c r="H81" s="28">
        <f t="shared" si="2"/>
        <v>0</v>
      </c>
    </row>
    <row r="82" spans="2:8" ht="15.75" customHeight="1" x14ac:dyDescent="0.25">
      <c r="B82" s="9" t="str">
        <f t="shared" si="1"/>
        <v>[CIRCLE] Vision &amp; Strategy</v>
      </c>
      <c r="C82" s="3">
        <f t="shared" si="2"/>
        <v>0</v>
      </c>
      <c r="D82" s="3">
        <f t="shared" si="2"/>
        <v>0</v>
      </c>
      <c r="E82" s="3">
        <f t="shared" si="2"/>
        <v>0</v>
      </c>
      <c r="F82" s="3">
        <f t="shared" si="2"/>
        <v>0</v>
      </c>
      <c r="G82" s="3">
        <f t="shared" si="2"/>
        <v>0</v>
      </c>
      <c r="H82" s="28">
        <f t="shared" si="2"/>
        <v>0</v>
      </c>
    </row>
    <row r="83" spans="2:8" ht="15.75" customHeight="1" x14ac:dyDescent="0.25">
      <c r="B83" s="9" t="str">
        <f t="shared" si="1"/>
        <v xml:space="preserve">[108] Fundraising </v>
      </c>
      <c r="C83" s="3">
        <f t="shared" ref="C83:H92" si="3">C50/C$38</f>
        <v>0</v>
      </c>
      <c r="D83" s="3">
        <f t="shared" si="3"/>
        <v>0</v>
      </c>
      <c r="E83" s="3">
        <f t="shared" si="3"/>
        <v>0</v>
      </c>
      <c r="F83" s="3">
        <f t="shared" si="3"/>
        <v>0</v>
      </c>
      <c r="G83" s="3">
        <f t="shared" si="3"/>
        <v>0</v>
      </c>
      <c r="H83" s="28">
        <f t="shared" si="3"/>
        <v>0</v>
      </c>
    </row>
    <row r="84" spans="2:8" x14ac:dyDescent="0.25">
      <c r="B84" s="9" t="str">
        <f t="shared" si="1"/>
        <v>[500] Communications &amp; Field Building</v>
      </c>
      <c r="C84" s="3">
        <f t="shared" si="3"/>
        <v>0</v>
      </c>
      <c r="D84" s="3">
        <f t="shared" si="3"/>
        <v>0</v>
      </c>
      <c r="E84" s="3">
        <f t="shared" si="3"/>
        <v>0</v>
      </c>
      <c r="F84" s="3">
        <f t="shared" si="3"/>
        <v>0</v>
      </c>
      <c r="G84" s="3">
        <f t="shared" si="3"/>
        <v>0</v>
      </c>
      <c r="H84" s="28">
        <f t="shared" si="3"/>
        <v>0</v>
      </c>
    </row>
    <row r="85" spans="2:8" x14ac:dyDescent="0.25">
      <c r="B85" s="9" t="str">
        <f t="shared" si="1"/>
        <v>[302] Public Program Workshops-Delivery</v>
      </c>
      <c r="C85" s="3">
        <f t="shared" si="3"/>
        <v>0</v>
      </c>
      <c r="D85" s="3">
        <f t="shared" si="3"/>
        <v>0</v>
      </c>
      <c r="E85" s="3">
        <f t="shared" si="3"/>
        <v>0</v>
      </c>
      <c r="F85" s="3">
        <f t="shared" si="3"/>
        <v>0</v>
      </c>
      <c r="G85" s="3">
        <f t="shared" si="3"/>
        <v>0</v>
      </c>
      <c r="H85" s="28">
        <f t="shared" si="3"/>
        <v>0</v>
      </c>
    </row>
    <row r="86" spans="2:8" x14ac:dyDescent="0.25">
      <c r="B86" s="9" t="str">
        <f t="shared" si="1"/>
        <v>[302] Bright Spots - Oakland</v>
      </c>
      <c r="C86" s="3">
        <f t="shared" si="3"/>
        <v>0</v>
      </c>
      <c r="D86" s="3">
        <f t="shared" si="3"/>
        <v>0</v>
      </c>
      <c r="E86" s="3">
        <f t="shared" si="3"/>
        <v>0</v>
      </c>
      <c r="F86" s="3">
        <f t="shared" si="3"/>
        <v>0</v>
      </c>
      <c r="G86" s="3">
        <f t="shared" si="3"/>
        <v>0</v>
      </c>
      <c r="H86" s="28">
        <f t="shared" si="3"/>
        <v>0</v>
      </c>
    </row>
    <row r="87" spans="2:8" x14ac:dyDescent="0.25">
      <c r="B87" s="9" t="str">
        <f t="shared" si="1"/>
        <v>Bright Spots - LA #1</v>
      </c>
      <c r="C87" s="3">
        <f t="shared" si="3"/>
        <v>0</v>
      </c>
      <c r="D87" s="3">
        <f t="shared" si="3"/>
        <v>0</v>
      </c>
      <c r="E87" s="3">
        <f t="shared" si="3"/>
        <v>0</v>
      </c>
      <c r="F87" s="3">
        <f t="shared" si="3"/>
        <v>0</v>
      </c>
      <c r="G87" s="3">
        <f t="shared" si="3"/>
        <v>0</v>
      </c>
      <c r="H87" s="28">
        <f t="shared" si="3"/>
        <v>0</v>
      </c>
    </row>
    <row r="88" spans="2:8" x14ac:dyDescent="0.25">
      <c r="B88" s="9" t="str">
        <f t="shared" si="1"/>
        <v>Bright Spots - LA #2</v>
      </c>
      <c r="C88" s="3">
        <f t="shared" si="3"/>
        <v>0</v>
      </c>
      <c r="D88" s="3">
        <f t="shared" si="3"/>
        <v>0</v>
      </c>
      <c r="E88" s="3">
        <f t="shared" si="3"/>
        <v>0</v>
      </c>
      <c r="F88" s="3">
        <f t="shared" si="3"/>
        <v>0</v>
      </c>
      <c r="G88" s="3">
        <f t="shared" si="3"/>
        <v>0</v>
      </c>
      <c r="H88" s="28">
        <f t="shared" si="3"/>
        <v>0</v>
      </c>
    </row>
    <row r="89" spans="2:8" x14ac:dyDescent="0.25">
      <c r="B89" s="9" t="str">
        <f t="shared" si="1"/>
        <v xml:space="preserve">HIVE </v>
      </c>
      <c r="C89" s="3">
        <f t="shared" si="3"/>
        <v>0</v>
      </c>
      <c r="D89" s="3">
        <f t="shared" si="3"/>
        <v>0</v>
      </c>
      <c r="E89" s="3">
        <f t="shared" si="3"/>
        <v>0</v>
      </c>
      <c r="F89" s="3">
        <f t="shared" si="3"/>
        <v>0</v>
      </c>
      <c r="G89" s="3">
        <f t="shared" si="3"/>
        <v>0</v>
      </c>
      <c r="H89" s="28">
        <f t="shared" si="3"/>
        <v>0</v>
      </c>
    </row>
    <row r="90" spans="2:8" x14ac:dyDescent="0.25">
      <c r="B90" s="9" t="str">
        <f t="shared" si="1"/>
        <v>Network Weaver Learning Lab</v>
      </c>
      <c r="C90" s="3">
        <f t="shared" si="3"/>
        <v>0</v>
      </c>
      <c r="D90" s="3">
        <f t="shared" si="3"/>
        <v>0</v>
      </c>
      <c r="E90" s="3">
        <f t="shared" si="3"/>
        <v>0</v>
      </c>
      <c r="F90" s="3">
        <f t="shared" si="3"/>
        <v>0</v>
      </c>
      <c r="G90" s="3">
        <f t="shared" si="3"/>
        <v>0</v>
      </c>
      <c r="H90" s="28">
        <f t="shared" si="3"/>
        <v>0</v>
      </c>
    </row>
    <row r="91" spans="2:8" x14ac:dyDescent="0.25">
      <c r="B91" s="9" t="str">
        <f t="shared" si="1"/>
        <v>NGLC - Inland Region</v>
      </c>
      <c r="C91" s="3">
        <f t="shared" si="3"/>
        <v>0</v>
      </c>
      <c r="D91" s="3">
        <f t="shared" si="3"/>
        <v>0</v>
      </c>
      <c r="E91" s="3">
        <f t="shared" si="3"/>
        <v>0</v>
      </c>
      <c r="F91" s="3">
        <f t="shared" si="3"/>
        <v>0</v>
      </c>
      <c r="G91" s="3">
        <f t="shared" si="3"/>
        <v>0</v>
      </c>
      <c r="H91" s="28">
        <f t="shared" si="3"/>
        <v>0</v>
      </c>
    </row>
    <row r="92" spans="2:8" x14ac:dyDescent="0.25">
      <c r="B92" s="9" t="str">
        <f t="shared" si="1"/>
        <v>OELDP (Kresge)</v>
      </c>
      <c r="C92" s="3">
        <f t="shared" si="3"/>
        <v>0</v>
      </c>
      <c r="D92" s="3">
        <f t="shared" si="3"/>
        <v>0</v>
      </c>
      <c r="E92" s="3">
        <f t="shared" si="3"/>
        <v>0</v>
      </c>
      <c r="F92" s="3">
        <f t="shared" si="3"/>
        <v>0</v>
      </c>
      <c r="G92" s="3">
        <f t="shared" si="3"/>
        <v>0</v>
      </c>
      <c r="H92" s="28">
        <f t="shared" si="3"/>
        <v>0</v>
      </c>
    </row>
    <row r="93" spans="2:8" x14ac:dyDescent="0.25">
      <c r="B93" s="9" t="str">
        <f t="shared" si="1"/>
        <v xml:space="preserve">STRONG Nonprofits </v>
      </c>
      <c r="C93" s="3">
        <f t="shared" ref="C93:H98" si="4">C60/C$38</f>
        <v>0</v>
      </c>
      <c r="D93" s="3">
        <f t="shared" si="4"/>
        <v>0</v>
      </c>
      <c r="E93" s="3">
        <f t="shared" si="4"/>
        <v>0</v>
      </c>
      <c r="F93" s="3">
        <f t="shared" si="4"/>
        <v>0</v>
      </c>
      <c r="G93" s="3">
        <f t="shared" si="4"/>
        <v>0</v>
      </c>
      <c r="H93" s="28">
        <f t="shared" si="4"/>
        <v>0</v>
      </c>
    </row>
    <row r="94" spans="2:8" x14ac:dyDescent="0.25">
      <c r="B94" s="9" t="str">
        <f t="shared" si="1"/>
        <v>Earthjustice</v>
      </c>
      <c r="C94" s="3">
        <f t="shared" si="4"/>
        <v>0</v>
      </c>
      <c r="D94" s="3">
        <f t="shared" si="4"/>
        <v>0</v>
      </c>
      <c r="E94" s="3">
        <f t="shared" si="4"/>
        <v>0</v>
      </c>
      <c r="F94" s="3">
        <f t="shared" si="4"/>
        <v>0</v>
      </c>
      <c r="G94" s="3">
        <f t="shared" si="4"/>
        <v>0</v>
      </c>
      <c r="H94" s="28">
        <f t="shared" si="4"/>
        <v>0</v>
      </c>
    </row>
    <row r="95" spans="2:8" x14ac:dyDescent="0.25">
      <c r="B95" s="9" t="str">
        <f t="shared" si="1"/>
        <v>EBALDC</v>
      </c>
      <c r="C95" s="3">
        <f t="shared" si="4"/>
        <v>0</v>
      </c>
      <c r="D95" s="3">
        <f t="shared" si="4"/>
        <v>0</v>
      </c>
      <c r="E95" s="3">
        <f t="shared" si="4"/>
        <v>0</v>
      </c>
      <c r="F95" s="3">
        <f t="shared" si="4"/>
        <v>0</v>
      </c>
      <c r="G95" s="3">
        <f t="shared" si="4"/>
        <v>0</v>
      </c>
      <c r="H95" s="28">
        <f t="shared" si="4"/>
        <v>0</v>
      </c>
    </row>
    <row r="96" spans="2:8" x14ac:dyDescent="0.25">
      <c r="B96" s="9" t="str">
        <f t="shared" si="1"/>
        <v>Haven Women's Center</v>
      </c>
      <c r="C96" s="3">
        <f t="shared" si="4"/>
        <v>0</v>
      </c>
      <c r="D96" s="3">
        <f t="shared" si="4"/>
        <v>0</v>
      </c>
      <c r="E96" s="3">
        <f t="shared" si="4"/>
        <v>0</v>
      </c>
      <c r="F96" s="3">
        <f t="shared" si="4"/>
        <v>0</v>
      </c>
      <c r="G96" s="3">
        <f t="shared" si="4"/>
        <v>0</v>
      </c>
      <c r="H96" s="28">
        <f t="shared" si="4"/>
        <v>0</v>
      </c>
    </row>
    <row r="97" spans="2:13" x14ac:dyDescent="0.25">
      <c r="B97" s="9" t="str">
        <f t="shared" si="1"/>
        <v>NQAPIA</v>
      </c>
      <c r="C97" s="3">
        <f t="shared" si="4"/>
        <v>0</v>
      </c>
      <c r="D97" s="3">
        <f t="shared" si="4"/>
        <v>0</v>
      </c>
      <c r="E97" s="3">
        <f t="shared" si="4"/>
        <v>0</v>
      </c>
      <c r="F97" s="3">
        <f t="shared" si="4"/>
        <v>0</v>
      </c>
      <c r="G97" s="3">
        <f t="shared" si="4"/>
        <v>0</v>
      </c>
      <c r="H97" s="28">
        <f t="shared" si="4"/>
        <v>0</v>
      </c>
    </row>
    <row r="98" spans="2:13" x14ac:dyDescent="0.25">
      <c r="B98" s="9" t="str">
        <f t="shared" si="1"/>
        <v>O2 Sabbatical Program</v>
      </c>
      <c r="C98" s="3">
        <f t="shared" si="4"/>
        <v>0</v>
      </c>
      <c r="D98" s="3">
        <f t="shared" si="4"/>
        <v>0</v>
      </c>
      <c r="E98" s="3">
        <f t="shared" si="4"/>
        <v>0</v>
      </c>
      <c r="F98" s="3">
        <f t="shared" si="4"/>
        <v>0</v>
      </c>
      <c r="G98" s="3">
        <f t="shared" si="4"/>
        <v>0</v>
      </c>
      <c r="H98" s="28">
        <f t="shared" si="4"/>
        <v>0</v>
      </c>
    </row>
    <row r="99" spans="2:13" x14ac:dyDescent="0.25">
      <c r="B99" s="9" t="str">
        <f t="shared" si="1"/>
        <v>[OTCT] Org Contract Trainings</v>
      </c>
      <c r="C99" s="3">
        <f t="shared" ref="C99:H100" si="5">C66/C$38</f>
        <v>0</v>
      </c>
      <c r="D99" s="3">
        <f t="shared" si="5"/>
        <v>0</v>
      </c>
      <c r="E99" s="3">
        <f t="shared" si="5"/>
        <v>0</v>
      </c>
      <c r="F99" s="3">
        <f t="shared" si="5"/>
        <v>0</v>
      </c>
      <c r="G99" s="3">
        <f t="shared" si="5"/>
        <v>0</v>
      </c>
      <c r="H99" s="28">
        <f t="shared" si="5"/>
        <v>0</v>
      </c>
    </row>
    <row r="100" spans="2:13" x14ac:dyDescent="0.25">
      <c r="B100" s="9" t="str">
        <f t="shared" si="1"/>
        <v>[CONTENT] Coaching</v>
      </c>
      <c r="C100" s="3">
        <f t="shared" si="5"/>
        <v>0</v>
      </c>
      <c r="D100" s="3">
        <f t="shared" si="5"/>
        <v>0</v>
      </c>
      <c r="E100" s="3">
        <f t="shared" si="5"/>
        <v>0</v>
      </c>
      <c r="F100" s="3">
        <f t="shared" si="5"/>
        <v>0</v>
      </c>
      <c r="G100" s="3">
        <f t="shared" si="5"/>
        <v>0</v>
      </c>
      <c r="H100" s="28">
        <f t="shared" si="5"/>
        <v>0</v>
      </c>
    </row>
    <row r="101" spans="2:13" x14ac:dyDescent="0.25">
      <c r="B101" s="9">
        <f t="shared" ref="B101" si="6">B68</f>
        <v>0</v>
      </c>
      <c r="C101" s="3">
        <f t="shared" ref="C101:H102" si="7">C68/C$38</f>
        <v>0</v>
      </c>
      <c r="D101" s="3">
        <f t="shared" si="7"/>
        <v>0</v>
      </c>
      <c r="E101" s="3">
        <f t="shared" si="7"/>
        <v>0</v>
      </c>
      <c r="F101" s="3">
        <f t="shared" si="7"/>
        <v>0</v>
      </c>
      <c r="G101" s="3">
        <f t="shared" si="7"/>
        <v>0</v>
      </c>
      <c r="H101" s="28">
        <f t="shared" si="7"/>
        <v>0</v>
      </c>
    </row>
    <row r="102" spans="2:13" ht="15.75" thickBot="1" x14ac:dyDescent="0.3">
      <c r="B102" s="10" t="s">
        <v>15</v>
      </c>
      <c r="C102" s="29">
        <f t="shared" si="7"/>
        <v>0.95</v>
      </c>
      <c r="D102" s="29">
        <f t="shared" si="7"/>
        <v>0.95</v>
      </c>
      <c r="E102" s="29">
        <f t="shared" si="7"/>
        <v>1</v>
      </c>
      <c r="F102" s="29">
        <f t="shared" si="7"/>
        <v>1</v>
      </c>
      <c r="G102" s="29">
        <f t="shared" si="7"/>
        <v>0.95</v>
      </c>
      <c r="H102" s="30">
        <f t="shared" si="7"/>
        <v>0.95</v>
      </c>
    </row>
    <row r="105" spans="2:13" s="5" customFormat="1" ht="12" x14ac:dyDescent="0.2">
      <c r="B105" s="5" t="s">
        <v>25</v>
      </c>
      <c r="C105" s="6">
        <f>SUM(C40:C69)</f>
        <v>160</v>
      </c>
      <c r="D105" s="6"/>
      <c r="E105" s="6">
        <f>SUM(E40:E69)</f>
        <v>200</v>
      </c>
      <c r="F105" s="6"/>
      <c r="G105" s="6">
        <f>SUM(G40:G69)</f>
        <v>160</v>
      </c>
      <c r="H105" s="6"/>
      <c r="I105" s="6"/>
      <c r="J105" s="6"/>
      <c r="K105" s="6"/>
      <c r="L105" s="6"/>
      <c r="M105" s="7"/>
    </row>
    <row r="106" spans="2:13" s="5" customFormat="1" ht="12" x14ac:dyDescent="0.2">
      <c r="B106" s="5" t="s">
        <v>26</v>
      </c>
      <c r="C106" s="8">
        <f>SUM(C73:C102)</f>
        <v>1</v>
      </c>
      <c r="D106" s="8"/>
      <c r="E106" s="8">
        <f>SUM(E73:E102)</f>
        <v>1</v>
      </c>
      <c r="F106" s="8"/>
      <c r="G106" s="8">
        <f>SUM(G73:G102)</f>
        <v>1</v>
      </c>
      <c r="H106" s="8"/>
      <c r="I106" s="8"/>
      <c r="J106" s="8"/>
      <c r="K106" s="8"/>
      <c r="L106" s="8"/>
      <c r="M106" s="7"/>
    </row>
    <row r="107" spans="2:13" s="5" customFormat="1" ht="12" x14ac:dyDescent="0.2">
      <c r="B107" s="5" t="s">
        <v>27</v>
      </c>
      <c r="C107" s="6" t="str">
        <f>C35</f>
        <v>4 WEEKS</v>
      </c>
      <c r="D107" s="6"/>
      <c r="E107" s="6" t="str">
        <f>E35</f>
        <v>5 WEEKS</v>
      </c>
      <c r="F107" s="6"/>
      <c r="G107" s="6" t="str">
        <f>G35</f>
        <v>4 WEEKS</v>
      </c>
      <c r="H107" s="6"/>
      <c r="I107" s="6"/>
      <c r="J107" s="6"/>
      <c r="K107" s="6"/>
      <c r="L107" s="6"/>
      <c r="M107" s="7"/>
    </row>
    <row r="108" spans="2:13" s="5" customFormat="1" ht="12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7"/>
    </row>
    <row r="109" spans="2:13" s="5" customFormat="1" ht="12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7"/>
    </row>
    <row r="110" spans="2:13" s="5" customFormat="1" ht="12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7"/>
    </row>
    <row r="111" spans="2:13" s="5" customFormat="1" ht="12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7"/>
    </row>
    <row r="112" spans="2:13" s="5" customFormat="1" ht="12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7"/>
    </row>
    <row r="113" spans="2:27" s="5" customFormat="1" ht="12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7"/>
    </row>
    <row r="114" spans="2:27" s="5" customFormat="1" ht="12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7"/>
    </row>
    <row r="116" spans="2:27" ht="38.25" x14ac:dyDescent="0.35">
      <c r="B116" s="119" t="s">
        <v>81</v>
      </c>
      <c r="C116" s="72"/>
      <c r="D116" s="72"/>
      <c r="E116" s="73" t="s">
        <v>69</v>
      </c>
      <c r="F116" s="73" t="s">
        <v>48</v>
      </c>
      <c r="G116" s="73" t="s">
        <v>75</v>
      </c>
      <c r="H116" s="73" t="s">
        <v>70</v>
      </c>
      <c r="I116" s="73" t="s">
        <v>71</v>
      </c>
      <c r="J116" s="74" t="s">
        <v>72</v>
      </c>
      <c r="K116" s="73" t="s">
        <v>73</v>
      </c>
      <c r="L116" s="73" t="s">
        <v>74</v>
      </c>
      <c r="M116" s="73" t="s">
        <v>76</v>
      </c>
      <c r="N116" s="73" t="s">
        <v>77</v>
      </c>
      <c r="O116" s="73" t="s">
        <v>78</v>
      </c>
      <c r="P116" s="73" t="s">
        <v>22</v>
      </c>
      <c r="Q116" s="73" t="s">
        <v>24</v>
      </c>
      <c r="R116" s="73" t="s">
        <v>46</v>
      </c>
      <c r="S116" s="73" t="s">
        <v>79</v>
      </c>
      <c r="T116" s="73" t="s">
        <v>80</v>
      </c>
      <c r="U116" s="73" t="s">
        <v>23</v>
      </c>
      <c r="V116" s="73" t="s">
        <v>15</v>
      </c>
      <c r="W116" s="73" t="s">
        <v>47</v>
      </c>
    </row>
    <row r="117" spans="2:27" x14ac:dyDescent="0.25">
      <c r="B117" s="75" t="str">
        <f>C36</f>
        <v>JULY</v>
      </c>
      <c r="C117" s="76" t="s">
        <v>29</v>
      </c>
      <c r="D117" s="72"/>
      <c r="E117" s="77">
        <f>C73+C74</f>
        <v>0.05</v>
      </c>
      <c r="F117" s="77">
        <f>C75+C76</f>
        <v>0</v>
      </c>
      <c r="G117" s="77">
        <f>C77+C83</f>
        <v>0</v>
      </c>
      <c r="H117" s="77">
        <f>C78</f>
        <v>0</v>
      </c>
      <c r="I117" s="77">
        <f>C79+C85</f>
        <v>0</v>
      </c>
      <c r="J117" s="77">
        <f>C80</f>
        <v>0</v>
      </c>
      <c r="K117" s="77">
        <f>C81</f>
        <v>0</v>
      </c>
      <c r="L117" s="77">
        <f>C82</f>
        <v>0</v>
      </c>
      <c r="M117" s="77">
        <f>C84</f>
        <v>0</v>
      </c>
      <c r="N117" s="77">
        <f>C94+C95+C96+C97+C98+C99+C100</f>
        <v>0</v>
      </c>
      <c r="O117" s="77">
        <f>C86</f>
        <v>0</v>
      </c>
      <c r="P117" s="77">
        <f>C87+C88</f>
        <v>0</v>
      </c>
      <c r="Q117" s="77">
        <f>C89</f>
        <v>0</v>
      </c>
      <c r="R117" s="77">
        <f>C90</f>
        <v>0</v>
      </c>
      <c r="S117" s="77">
        <f>C91</f>
        <v>0</v>
      </c>
      <c r="T117" s="77">
        <f>C92</f>
        <v>0</v>
      </c>
      <c r="U117" s="77">
        <f>C93</f>
        <v>0</v>
      </c>
      <c r="V117" s="77">
        <f>C102</f>
        <v>0.95</v>
      </c>
      <c r="W117" s="78"/>
    </row>
    <row r="118" spans="2:27" x14ac:dyDescent="0.25">
      <c r="B118" s="79"/>
      <c r="C118" s="76" t="s">
        <v>30</v>
      </c>
      <c r="D118" s="72"/>
      <c r="E118" s="77">
        <f>D73+D74</f>
        <v>0.05</v>
      </c>
      <c r="F118" s="77">
        <f>D75+D76</f>
        <v>0</v>
      </c>
      <c r="G118" s="77">
        <f>D77+D83</f>
        <v>0</v>
      </c>
      <c r="H118" s="77">
        <f>D78</f>
        <v>0</v>
      </c>
      <c r="I118" s="77">
        <f>D79+D85</f>
        <v>0</v>
      </c>
      <c r="J118" s="77">
        <f>D80</f>
        <v>0</v>
      </c>
      <c r="K118" s="77">
        <f>D81</f>
        <v>0</v>
      </c>
      <c r="L118" s="77">
        <f>D82</f>
        <v>0</v>
      </c>
      <c r="M118" s="77">
        <f>D84</f>
        <v>0</v>
      </c>
      <c r="N118" s="77">
        <f>D94+D95+D96+D97+D98+D99+D100</f>
        <v>0</v>
      </c>
      <c r="O118" s="77">
        <f>D86</f>
        <v>0</v>
      </c>
      <c r="P118" s="77">
        <f>D87+D88</f>
        <v>0</v>
      </c>
      <c r="Q118" s="77">
        <f>D89</f>
        <v>0</v>
      </c>
      <c r="R118" s="77">
        <f>D90</f>
        <v>0</v>
      </c>
      <c r="S118" s="77">
        <f>D91</f>
        <v>0</v>
      </c>
      <c r="T118" s="77">
        <f>D92</f>
        <v>0</v>
      </c>
      <c r="U118" s="77">
        <f>D93</f>
        <v>0</v>
      </c>
      <c r="V118" s="77">
        <f>D102</f>
        <v>0.95</v>
      </c>
      <c r="W118" s="78"/>
    </row>
    <row r="119" spans="2:27" x14ac:dyDescent="0.25">
      <c r="B119" s="79"/>
      <c r="C119" s="80"/>
      <c r="D119" s="72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8">
        <v>701</v>
      </c>
    </row>
    <row r="120" spans="2:27" x14ac:dyDescent="0.25">
      <c r="B120" s="75" t="str">
        <f>E36</f>
        <v>AUG</v>
      </c>
      <c r="C120" s="76" t="s">
        <v>29</v>
      </c>
      <c r="D120" s="72"/>
      <c r="E120" s="77">
        <f>E73+E74</f>
        <v>0</v>
      </c>
      <c r="F120" s="77">
        <f>E75+E76</f>
        <v>0</v>
      </c>
      <c r="G120" s="77">
        <f>E77+E83</f>
        <v>0</v>
      </c>
      <c r="H120" s="77">
        <f>E78</f>
        <v>0</v>
      </c>
      <c r="I120" s="77">
        <f>E79+E85</f>
        <v>0</v>
      </c>
      <c r="J120" s="77">
        <f>E80</f>
        <v>0</v>
      </c>
      <c r="K120" s="77">
        <f>E81</f>
        <v>0</v>
      </c>
      <c r="L120" s="77">
        <f>E82</f>
        <v>0</v>
      </c>
      <c r="M120" s="77">
        <f>E84</f>
        <v>0</v>
      </c>
      <c r="N120" s="77">
        <f>SUM(E94:E100)</f>
        <v>0</v>
      </c>
      <c r="O120" s="77">
        <f>E86</f>
        <v>0</v>
      </c>
      <c r="P120" s="77">
        <f>E87+E88</f>
        <v>0</v>
      </c>
      <c r="Q120" s="77">
        <f>E89</f>
        <v>0</v>
      </c>
      <c r="R120" s="77">
        <f>E90</f>
        <v>0</v>
      </c>
      <c r="S120" s="77">
        <f>E91</f>
        <v>0</v>
      </c>
      <c r="T120" s="77">
        <f>E92</f>
        <v>0</v>
      </c>
      <c r="U120" s="77">
        <f>E93</f>
        <v>0</v>
      </c>
      <c r="V120" s="77">
        <f>E102</f>
        <v>1</v>
      </c>
      <c r="W120" s="78"/>
    </row>
    <row r="121" spans="2:27" x14ac:dyDescent="0.25">
      <c r="B121" s="79"/>
      <c r="C121" s="76" t="s">
        <v>30</v>
      </c>
      <c r="D121" s="72"/>
      <c r="E121" s="77">
        <f>F73+F74</f>
        <v>0</v>
      </c>
      <c r="F121" s="77">
        <f>F75+F76</f>
        <v>0</v>
      </c>
      <c r="G121" s="77">
        <f>F77+F83</f>
        <v>0</v>
      </c>
      <c r="H121" s="77">
        <f>F78</f>
        <v>0</v>
      </c>
      <c r="I121" s="77">
        <f>F79+F85</f>
        <v>0</v>
      </c>
      <c r="J121" s="77">
        <f>F80</f>
        <v>0</v>
      </c>
      <c r="K121" s="77">
        <f>F81</f>
        <v>0</v>
      </c>
      <c r="L121" s="77">
        <f>F82</f>
        <v>0</v>
      </c>
      <c r="M121" s="77">
        <f>F84</f>
        <v>0</v>
      </c>
      <c r="N121" s="77">
        <f>SUM(F94:F100)</f>
        <v>0</v>
      </c>
      <c r="O121" s="77">
        <f>F86</f>
        <v>0</v>
      </c>
      <c r="P121" s="77">
        <f>F87+F88</f>
        <v>0</v>
      </c>
      <c r="Q121" s="77">
        <f>F89</f>
        <v>0</v>
      </c>
      <c r="R121" s="77">
        <f>F90</f>
        <v>0</v>
      </c>
      <c r="S121" s="77">
        <f>F91</f>
        <v>0</v>
      </c>
      <c r="T121" s="77">
        <f>F92</f>
        <v>0</v>
      </c>
      <c r="U121" s="77">
        <f>F93</f>
        <v>0</v>
      </c>
      <c r="V121" s="77">
        <f>F102</f>
        <v>1</v>
      </c>
      <c r="W121" s="78"/>
    </row>
    <row r="122" spans="2:27" x14ac:dyDescent="0.25">
      <c r="B122" s="79"/>
      <c r="C122" s="81"/>
      <c r="D122" s="72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8">
        <v>701</v>
      </c>
    </row>
    <row r="123" spans="2:27" x14ac:dyDescent="0.25">
      <c r="B123" s="75" t="str">
        <f>G36</f>
        <v>SEPT</v>
      </c>
      <c r="C123" s="76" t="s">
        <v>29</v>
      </c>
      <c r="D123" s="72"/>
      <c r="E123" s="77">
        <f>G73+G74</f>
        <v>0.05</v>
      </c>
      <c r="F123" s="77">
        <f>G75+G76</f>
        <v>0</v>
      </c>
      <c r="G123" s="77">
        <f>G77+G83</f>
        <v>0</v>
      </c>
      <c r="H123" s="77">
        <f>G78</f>
        <v>0</v>
      </c>
      <c r="I123" s="77">
        <f>G79+G85</f>
        <v>0</v>
      </c>
      <c r="J123" s="77">
        <f>G80</f>
        <v>0</v>
      </c>
      <c r="K123" s="77">
        <f>G81</f>
        <v>0</v>
      </c>
      <c r="L123" s="77">
        <f>G82</f>
        <v>0</v>
      </c>
      <c r="M123" s="77">
        <f>G84</f>
        <v>0</v>
      </c>
      <c r="N123" s="77">
        <f>SUM(G94:G100)</f>
        <v>0</v>
      </c>
      <c r="O123" s="77">
        <f>G86</f>
        <v>0</v>
      </c>
      <c r="P123" s="77">
        <f>G87+G88</f>
        <v>0</v>
      </c>
      <c r="Q123" s="77">
        <f>G89</f>
        <v>0</v>
      </c>
      <c r="R123" s="77">
        <f>G90</f>
        <v>0</v>
      </c>
      <c r="S123" s="77">
        <f>G91</f>
        <v>0</v>
      </c>
      <c r="T123" s="77">
        <f>G92</f>
        <v>0</v>
      </c>
      <c r="U123" s="77">
        <f>G93</f>
        <v>0</v>
      </c>
      <c r="V123" s="77">
        <f>G102</f>
        <v>0.95</v>
      </c>
      <c r="W123" s="78"/>
    </row>
    <row r="124" spans="2:27" x14ac:dyDescent="0.25">
      <c r="B124" s="75"/>
      <c r="C124" s="76" t="s">
        <v>30</v>
      </c>
      <c r="D124" s="72"/>
      <c r="E124" s="77">
        <f>H73+H74</f>
        <v>0.05</v>
      </c>
      <c r="F124" s="77">
        <f>H75+H76</f>
        <v>0</v>
      </c>
      <c r="G124" s="77">
        <f>H77+H83</f>
        <v>0</v>
      </c>
      <c r="H124" s="77">
        <f>H78</f>
        <v>0</v>
      </c>
      <c r="I124" s="77">
        <f>H79+H85</f>
        <v>0</v>
      </c>
      <c r="J124" s="77">
        <f>H81</f>
        <v>0</v>
      </c>
      <c r="K124" s="77">
        <f>H81</f>
        <v>0</v>
      </c>
      <c r="L124" s="77">
        <f>H82</f>
        <v>0</v>
      </c>
      <c r="M124" s="77">
        <f>H84</f>
        <v>0</v>
      </c>
      <c r="N124" s="77">
        <f>SUM(H94:H100)</f>
        <v>0</v>
      </c>
      <c r="O124" s="77">
        <f>H86</f>
        <v>0</v>
      </c>
      <c r="P124" s="77">
        <f>H87+H88</f>
        <v>0</v>
      </c>
      <c r="Q124" s="77">
        <f>H89</f>
        <v>0</v>
      </c>
      <c r="R124" s="77">
        <f>H90</f>
        <v>0</v>
      </c>
      <c r="S124" s="77">
        <f>H91</f>
        <v>0</v>
      </c>
      <c r="T124" s="77">
        <f>H92</f>
        <v>0</v>
      </c>
      <c r="U124" s="77">
        <f>H93</f>
        <v>0</v>
      </c>
      <c r="V124" s="77">
        <f>H102</f>
        <v>0.95</v>
      </c>
      <c r="W124" s="78"/>
    </row>
    <row r="125" spans="2:27" x14ac:dyDescent="0.25">
      <c r="B125" s="21"/>
      <c r="C125" s="25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2:27" x14ac:dyDescent="0.25">
      <c r="B126" s="19"/>
      <c r="C126" s="20"/>
    </row>
    <row r="127" spans="2:27" x14ac:dyDescent="0.25">
      <c r="B127" s="21"/>
      <c r="C127" s="20"/>
    </row>
  </sheetData>
  <mergeCells count="14">
    <mergeCell ref="G37:H37"/>
    <mergeCell ref="C72:D72"/>
    <mergeCell ref="E72:F72"/>
    <mergeCell ref="G72:H72"/>
    <mergeCell ref="B33:H33"/>
    <mergeCell ref="B35:B37"/>
    <mergeCell ref="C35:D35"/>
    <mergeCell ref="E35:F35"/>
    <mergeCell ref="G35:H35"/>
    <mergeCell ref="C36:D36"/>
    <mergeCell ref="E36:F36"/>
    <mergeCell ref="G36:H36"/>
    <mergeCell ref="C37:D37"/>
    <mergeCell ref="E37:F37"/>
  </mergeCells>
  <pageMargins left="0.7" right="0.7" top="0.75" bottom="0.75" header="0.3" footer="0.3"/>
  <pageSetup scale="67" orientation="portrait" horizontalDpi="1200" verticalDpi="1200" r:id="rId1"/>
  <headerFooter>
    <oddFooter>&amp;Z&amp;F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zoomScale="90" zoomScaleNormal="90" workbookViewId="0">
      <selection activeCell="A7" sqref="A7"/>
    </sheetView>
  </sheetViews>
  <sheetFormatPr defaultRowHeight="15" x14ac:dyDescent="0.25"/>
  <cols>
    <col min="2" max="2" width="37.7109375" customWidth="1"/>
    <col min="3" max="28" width="10.5703125" customWidth="1"/>
  </cols>
  <sheetData>
    <row r="2" ht="15" customHeight="1" x14ac:dyDescent="0.25"/>
    <row r="32" ht="7.5" customHeight="1" x14ac:dyDescent="0.25"/>
    <row r="33" spans="1:8" ht="18.75" x14ac:dyDescent="0.3">
      <c r="B33" s="148" t="str">
        <f>'Annual Forecast'!B1</f>
        <v>NAME?? - 2018 WORK FORECAST</v>
      </c>
      <c r="C33" s="148"/>
      <c r="D33" s="148"/>
      <c r="E33" s="148"/>
      <c r="F33" s="148"/>
      <c r="G33" s="148"/>
      <c r="H33" s="148"/>
    </row>
    <row r="34" spans="1:8" ht="8.25" customHeight="1" thickBot="1" x14ac:dyDescent="0.3"/>
    <row r="35" spans="1:8" s="25" customFormat="1" x14ac:dyDescent="0.25">
      <c r="A35" s="71"/>
      <c r="B35" s="141" t="s">
        <v>0</v>
      </c>
      <c r="C35" s="129" t="s">
        <v>1</v>
      </c>
      <c r="D35" s="130"/>
      <c r="E35" s="135" t="s">
        <v>2</v>
      </c>
      <c r="F35" s="136"/>
      <c r="G35" s="129" t="s">
        <v>1</v>
      </c>
      <c r="H35" s="168"/>
    </row>
    <row r="36" spans="1:8" s="2" customFormat="1" x14ac:dyDescent="0.25">
      <c r="B36" s="142"/>
      <c r="C36" s="131" t="s">
        <v>5</v>
      </c>
      <c r="D36" s="132"/>
      <c r="E36" s="137" t="s">
        <v>6</v>
      </c>
      <c r="F36" s="138"/>
      <c r="G36" s="131" t="s">
        <v>7</v>
      </c>
      <c r="H36" s="167"/>
    </row>
    <row r="37" spans="1:8" ht="16.5" customHeight="1" thickBot="1" x14ac:dyDescent="0.3">
      <c r="B37" s="143"/>
      <c r="C37" s="133" t="s">
        <v>36</v>
      </c>
      <c r="D37" s="134"/>
      <c r="E37" s="139" t="s">
        <v>37</v>
      </c>
      <c r="F37" s="140"/>
      <c r="G37" s="133" t="s">
        <v>35</v>
      </c>
      <c r="H37" s="166"/>
    </row>
    <row r="38" spans="1:8" hidden="1" x14ac:dyDescent="0.25">
      <c r="B38" s="13"/>
      <c r="C38" s="62">
        <v>160</v>
      </c>
      <c r="D38" s="62">
        <v>160</v>
      </c>
      <c r="E38" s="62">
        <v>200</v>
      </c>
      <c r="F38" s="62">
        <v>200</v>
      </c>
      <c r="G38" s="62">
        <v>160</v>
      </c>
      <c r="H38" s="64">
        <v>168</v>
      </c>
    </row>
    <row r="39" spans="1:8" x14ac:dyDescent="0.25">
      <c r="B39" s="13"/>
      <c r="C39" s="26" t="s">
        <v>29</v>
      </c>
      <c r="D39" s="26" t="s">
        <v>30</v>
      </c>
      <c r="E39" s="26" t="s">
        <v>29</v>
      </c>
      <c r="F39" s="26" t="s">
        <v>30</v>
      </c>
      <c r="G39" s="26" t="s">
        <v>29</v>
      </c>
      <c r="H39" s="27" t="s">
        <v>30</v>
      </c>
    </row>
    <row r="40" spans="1:8" x14ac:dyDescent="0.25">
      <c r="B40" s="45" t="str">
        <f>'Annual Forecast'!B8</f>
        <v>[195] CP Holidays</v>
      </c>
      <c r="C40" s="46">
        <f>'Annual Forecast'!U8</f>
        <v>0</v>
      </c>
      <c r="D40" s="46">
        <f>'Annual Forecast'!V8</f>
        <v>0</v>
      </c>
      <c r="E40" s="46">
        <f>'Annual Forecast'!W8</f>
        <v>16</v>
      </c>
      <c r="F40" s="46">
        <f>'Annual Forecast'!X8</f>
        <v>16</v>
      </c>
      <c r="G40" s="46">
        <f>'Annual Forecast'!Y8</f>
        <v>24</v>
      </c>
      <c r="H40" s="58">
        <f>'Annual Forecast'!Z8</f>
        <v>24</v>
      </c>
    </row>
    <row r="41" spans="1:8" x14ac:dyDescent="0.25">
      <c r="B41" s="45" t="str">
        <f>'Annual Forecast'!B9</f>
        <v>[195] PTO</v>
      </c>
      <c r="C41" s="46">
        <f>'Annual Forecast'!U9</f>
        <v>0</v>
      </c>
      <c r="D41" s="46">
        <f>'Annual Forecast'!V9</f>
        <v>0</v>
      </c>
      <c r="E41" s="46">
        <f>'Annual Forecast'!W9</f>
        <v>0</v>
      </c>
      <c r="F41" s="46">
        <f>'Annual Forecast'!X9</f>
        <v>0</v>
      </c>
      <c r="G41" s="46">
        <f>'Annual Forecast'!Y9</f>
        <v>0</v>
      </c>
      <c r="H41" s="58">
        <f>'Annual Forecast'!Z9</f>
        <v>0</v>
      </c>
    </row>
    <row r="42" spans="1:8" ht="15" customHeight="1" x14ac:dyDescent="0.25">
      <c r="B42" s="45" t="str">
        <f>'Annual Forecast'!B10</f>
        <v>[195] Practice Home</v>
      </c>
      <c r="C42" s="46">
        <f>'Annual Forecast'!U10</f>
        <v>0</v>
      </c>
      <c r="D42" s="46">
        <f>'Annual Forecast'!V10</f>
        <v>0</v>
      </c>
      <c r="E42" s="46">
        <f>'Annual Forecast'!W10</f>
        <v>0</v>
      </c>
      <c r="F42" s="46">
        <f>'Annual Forecast'!X10</f>
        <v>0</v>
      </c>
      <c r="G42" s="46">
        <f>'Annual Forecast'!Y10</f>
        <v>0</v>
      </c>
      <c r="H42" s="58">
        <f>'Annual Forecast'!Z10</f>
        <v>0</v>
      </c>
    </row>
    <row r="43" spans="1:8" ht="15" customHeight="1" x14ac:dyDescent="0.25">
      <c r="B43" s="45" t="str">
        <f>'Annual Forecast'!B11</f>
        <v>[195] GLO Activities</v>
      </c>
      <c r="C43" s="46">
        <f>'Annual Forecast'!U11</f>
        <v>0</v>
      </c>
      <c r="D43" s="46">
        <f>'Annual Forecast'!V11</f>
        <v>0</v>
      </c>
      <c r="E43" s="46">
        <f>'Annual Forecast'!W11</f>
        <v>0</v>
      </c>
      <c r="F43" s="46">
        <f>'Annual Forecast'!X11</f>
        <v>0</v>
      </c>
      <c r="G43" s="46">
        <f>'Annual Forecast'!Y11</f>
        <v>0</v>
      </c>
      <c r="H43" s="58">
        <f>'Annual Forecast'!Z11</f>
        <v>0</v>
      </c>
    </row>
    <row r="44" spans="1:8" ht="15" customHeight="1" x14ac:dyDescent="0.25">
      <c r="B44" s="43" t="str">
        <f>'Annual Forecast'!B12</f>
        <v>[CIRCLE] BPDEV</v>
      </c>
      <c r="C44" s="44">
        <f>'Annual Forecast'!U12</f>
        <v>0</v>
      </c>
      <c r="D44" s="44">
        <f>'Annual Forecast'!V12</f>
        <v>0</v>
      </c>
      <c r="E44" s="44">
        <f>'Annual Forecast'!W12</f>
        <v>0</v>
      </c>
      <c r="F44" s="44">
        <f>'Annual Forecast'!X12</f>
        <v>0</v>
      </c>
      <c r="G44" s="44">
        <f>'Annual Forecast'!Y12</f>
        <v>0</v>
      </c>
      <c r="H44" s="59">
        <f>'Annual Forecast'!Z12</f>
        <v>0</v>
      </c>
    </row>
    <row r="45" spans="1:8" ht="15" customHeight="1" x14ac:dyDescent="0.25">
      <c r="B45" s="43" t="str">
        <f>'Annual Forecast'!B13</f>
        <v>[CIRCLE] Cohort Leadership Programs</v>
      </c>
      <c r="C45" s="44">
        <f>'Annual Forecast'!U13</f>
        <v>0</v>
      </c>
      <c r="D45" s="44">
        <f>'Annual Forecast'!V13</f>
        <v>0</v>
      </c>
      <c r="E45" s="44">
        <f>'Annual Forecast'!W13</f>
        <v>0</v>
      </c>
      <c r="F45" s="44">
        <f>'Annual Forecast'!X13</f>
        <v>0</v>
      </c>
      <c r="G45" s="44">
        <f>'Annual Forecast'!Y13</f>
        <v>0</v>
      </c>
      <c r="H45" s="59">
        <f>'Annual Forecast'!Z13</f>
        <v>0</v>
      </c>
    </row>
    <row r="46" spans="1:8" ht="15" customHeight="1" x14ac:dyDescent="0.25">
      <c r="B46" s="43" t="str">
        <f>'Annual Forecast'!B14</f>
        <v>[CIRCLE] Public Program (incl 302-COORD)</v>
      </c>
      <c r="C46" s="44">
        <f>'Annual Forecast'!U14</f>
        <v>0</v>
      </c>
      <c r="D46" s="44">
        <f>'Annual Forecast'!V14</f>
        <v>0</v>
      </c>
      <c r="E46" s="44">
        <f>'Annual Forecast'!W14</f>
        <v>0</v>
      </c>
      <c r="F46" s="44">
        <f>'Annual Forecast'!X14</f>
        <v>0</v>
      </c>
      <c r="G46" s="44">
        <f>'Annual Forecast'!Y14</f>
        <v>0</v>
      </c>
      <c r="H46" s="59">
        <f>'Annual Forecast'!Z14</f>
        <v>0</v>
      </c>
    </row>
    <row r="47" spans="1:8" ht="15" customHeight="1" x14ac:dyDescent="0.25">
      <c r="B47" s="43" t="str">
        <f>'Annual Forecast'!B15</f>
        <v>[CIRCLE] Employee Relationship Circle</v>
      </c>
      <c r="C47" s="44">
        <f>'Annual Forecast'!U15</f>
        <v>0</v>
      </c>
      <c r="D47" s="44">
        <f>'Annual Forecast'!V15</f>
        <v>0</v>
      </c>
      <c r="E47" s="44">
        <f>'Annual Forecast'!W15</f>
        <v>0</v>
      </c>
      <c r="F47" s="44">
        <f>'Annual Forecast'!X15</f>
        <v>0</v>
      </c>
      <c r="G47" s="44">
        <f>'Annual Forecast'!Y15</f>
        <v>0</v>
      </c>
      <c r="H47" s="59">
        <f>'Annual Forecast'!Z15</f>
        <v>0</v>
      </c>
    </row>
    <row r="48" spans="1:8" ht="15" customHeight="1" x14ac:dyDescent="0.25">
      <c r="B48" s="43" t="str">
        <f>'Annual Forecast'!B16</f>
        <v>[CIRCLE] Management &amp; Operations</v>
      </c>
      <c r="C48" s="44">
        <f>'Annual Forecast'!U16</f>
        <v>0</v>
      </c>
      <c r="D48" s="44">
        <f>'Annual Forecast'!V16</f>
        <v>0</v>
      </c>
      <c r="E48" s="44">
        <f>'Annual Forecast'!W16</f>
        <v>0</v>
      </c>
      <c r="F48" s="44">
        <f>'Annual Forecast'!X16</f>
        <v>0</v>
      </c>
      <c r="G48" s="44">
        <f>'Annual Forecast'!Y16</f>
        <v>0</v>
      </c>
      <c r="H48" s="59">
        <f>'Annual Forecast'!Z16</f>
        <v>0</v>
      </c>
    </row>
    <row r="49" spans="2:8" x14ac:dyDescent="0.25">
      <c r="B49" s="43" t="str">
        <f>'Annual Forecast'!B17</f>
        <v>[CIRCLE] Vision &amp; Strategy</v>
      </c>
      <c r="C49" s="44">
        <f>'Annual Forecast'!U17</f>
        <v>0</v>
      </c>
      <c r="D49" s="44">
        <f>'Annual Forecast'!V17</f>
        <v>0</v>
      </c>
      <c r="E49" s="44">
        <f>'Annual Forecast'!W17</f>
        <v>0</v>
      </c>
      <c r="F49" s="44">
        <f>'Annual Forecast'!X17</f>
        <v>0</v>
      </c>
      <c r="G49" s="44">
        <f>'Annual Forecast'!Y17</f>
        <v>0</v>
      </c>
      <c r="H49" s="59">
        <f>'Annual Forecast'!Z17</f>
        <v>0</v>
      </c>
    </row>
    <row r="50" spans="2:8" x14ac:dyDescent="0.25">
      <c r="B50" s="48" t="str">
        <f>'Annual Forecast'!B18</f>
        <v xml:space="preserve">[108] Fundraising </v>
      </c>
      <c r="C50" s="49">
        <f>'Annual Forecast'!U18</f>
        <v>0</v>
      </c>
      <c r="D50" s="49">
        <f>'Annual Forecast'!V18</f>
        <v>0</v>
      </c>
      <c r="E50" s="49">
        <f>'Annual Forecast'!W18</f>
        <v>0</v>
      </c>
      <c r="F50" s="49">
        <f>'Annual Forecast'!X18</f>
        <v>0</v>
      </c>
      <c r="G50" s="49">
        <f>'Annual Forecast'!Y18</f>
        <v>0</v>
      </c>
      <c r="H50" s="60">
        <f>'Annual Forecast'!Z18</f>
        <v>0</v>
      </c>
    </row>
    <row r="51" spans="2:8" x14ac:dyDescent="0.25">
      <c r="B51" s="48" t="str">
        <f>'Annual Forecast'!B19</f>
        <v>[500] Communications &amp; Field Building</v>
      </c>
      <c r="C51" s="49">
        <f>'Annual Forecast'!U19</f>
        <v>0</v>
      </c>
      <c r="D51" s="49">
        <f>'Annual Forecast'!V19</f>
        <v>0</v>
      </c>
      <c r="E51" s="49">
        <f>'Annual Forecast'!W19</f>
        <v>0</v>
      </c>
      <c r="F51" s="49">
        <f>'Annual Forecast'!X19</f>
        <v>0</v>
      </c>
      <c r="G51" s="49">
        <f>'Annual Forecast'!Y19</f>
        <v>0</v>
      </c>
      <c r="H51" s="60">
        <f>'Annual Forecast'!Z19</f>
        <v>0</v>
      </c>
    </row>
    <row r="52" spans="2:8" x14ac:dyDescent="0.25">
      <c r="B52" s="48" t="str">
        <f>'Annual Forecast'!B20</f>
        <v>[302] Public Program Workshops-Delivery</v>
      </c>
      <c r="C52" s="49">
        <f>'Annual Forecast'!U20</f>
        <v>0</v>
      </c>
      <c r="D52" s="49">
        <f>'Annual Forecast'!V20</f>
        <v>0</v>
      </c>
      <c r="E52" s="49">
        <f>'Annual Forecast'!W20</f>
        <v>0</v>
      </c>
      <c r="F52" s="49">
        <f>'Annual Forecast'!X20</f>
        <v>0</v>
      </c>
      <c r="G52" s="49">
        <f>'Annual Forecast'!Y20</f>
        <v>0</v>
      </c>
      <c r="H52" s="60">
        <f>'Annual Forecast'!Z20</f>
        <v>0</v>
      </c>
    </row>
    <row r="53" spans="2:8" x14ac:dyDescent="0.25">
      <c r="B53" s="48" t="str">
        <f>'Annual Forecast'!B21</f>
        <v>[302] Bright Spots - Oakland</v>
      </c>
      <c r="C53" s="49">
        <f>'Annual Forecast'!U21</f>
        <v>0</v>
      </c>
      <c r="D53" s="49">
        <f>'Annual Forecast'!V21</f>
        <v>0</v>
      </c>
      <c r="E53" s="49">
        <f>'Annual Forecast'!W21</f>
        <v>0</v>
      </c>
      <c r="F53" s="49">
        <f>'Annual Forecast'!X21</f>
        <v>0</v>
      </c>
      <c r="G53" s="49">
        <f>'Annual Forecast'!Y21</f>
        <v>0</v>
      </c>
      <c r="H53" s="60">
        <f>'Annual Forecast'!Z21</f>
        <v>0</v>
      </c>
    </row>
    <row r="54" spans="2:8" x14ac:dyDescent="0.25">
      <c r="B54" s="40" t="str">
        <f>'Annual Forecast'!B22</f>
        <v>Bright Spots - LA #1</v>
      </c>
      <c r="C54" s="54">
        <f>'Annual Forecast'!U22</f>
        <v>0</v>
      </c>
      <c r="D54" s="54">
        <f>'Annual Forecast'!V22</f>
        <v>0</v>
      </c>
      <c r="E54" s="54">
        <f>'Annual Forecast'!W22</f>
        <v>0</v>
      </c>
      <c r="F54" s="54">
        <f>'Annual Forecast'!X22</f>
        <v>0</v>
      </c>
      <c r="G54" s="54">
        <f>'Annual Forecast'!Y22</f>
        <v>0</v>
      </c>
      <c r="H54" s="61">
        <f>'Annual Forecast'!Z22</f>
        <v>0</v>
      </c>
    </row>
    <row r="55" spans="2:8" x14ac:dyDescent="0.25">
      <c r="B55" s="40" t="str">
        <f>'Annual Forecast'!B23</f>
        <v>Bright Spots - LA #2</v>
      </c>
      <c r="C55" s="54">
        <f>'Annual Forecast'!U23</f>
        <v>0</v>
      </c>
      <c r="D55" s="54">
        <f>'Annual Forecast'!V23</f>
        <v>0</v>
      </c>
      <c r="E55" s="54">
        <f>'Annual Forecast'!W23</f>
        <v>0</v>
      </c>
      <c r="F55" s="54">
        <f>'Annual Forecast'!X23</f>
        <v>0</v>
      </c>
      <c r="G55" s="54">
        <f>'Annual Forecast'!Y23</f>
        <v>0</v>
      </c>
      <c r="H55" s="61">
        <f>'Annual Forecast'!Z23</f>
        <v>0</v>
      </c>
    </row>
    <row r="56" spans="2:8" x14ac:dyDescent="0.25">
      <c r="B56" s="40" t="str">
        <f>'Annual Forecast'!B24</f>
        <v xml:space="preserve">HIVE </v>
      </c>
      <c r="C56" s="54">
        <f>'Annual Forecast'!U24</f>
        <v>0</v>
      </c>
      <c r="D56" s="54">
        <f>'Annual Forecast'!V24</f>
        <v>0</v>
      </c>
      <c r="E56" s="54">
        <f>'Annual Forecast'!W24</f>
        <v>0</v>
      </c>
      <c r="F56" s="54">
        <f>'Annual Forecast'!X24</f>
        <v>0</v>
      </c>
      <c r="G56" s="54">
        <f>'Annual Forecast'!Y24</f>
        <v>0</v>
      </c>
      <c r="H56" s="61">
        <f>'Annual Forecast'!Z24</f>
        <v>0</v>
      </c>
    </row>
    <row r="57" spans="2:8" x14ac:dyDescent="0.25">
      <c r="B57" s="40" t="str">
        <f>'Annual Forecast'!B25</f>
        <v>Network Weaver Learning Lab</v>
      </c>
      <c r="C57" s="54">
        <f>'Annual Forecast'!U25</f>
        <v>0</v>
      </c>
      <c r="D57" s="54">
        <f>'Annual Forecast'!V25</f>
        <v>0</v>
      </c>
      <c r="E57" s="54">
        <f>'Annual Forecast'!W25</f>
        <v>0</v>
      </c>
      <c r="F57" s="54">
        <f>'Annual Forecast'!X25</f>
        <v>0</v>
      </c>
      <c r="G57" s="54">
        <f>'Annual Forecast'!Y25</f>
        <v>0</v>
      </c>
      <c r="H57" s="61">
        <f>'Annual Forecast'!Z25</f>
        <v>0</v>
      </c>
    </row>
    <row r="58" spans="2:8" x14ac:dyDescent="0.25">
      <c r="B58" s="40" t="str">
        <f>'Annual Forecast'!B26</f>
        <v>NGLC - Inland Region</v>
      </c>
      <c r="C58" s="54">
        <f>'Annual Forecast'!U26</f>
        <v>0</v>
      </c>
      <c r="D58" s="54">
        <f>'Annual Forecast'!V26</f>
        <v>0</v>
      </c>
      <c r="E58" s="54">
        <f>'Annual Forecast'!W26</f>
        <v>0</v>
      </c>
      <c r="F58" s="54">
        <f>'Annual Forecast'!X26</f>
        <v>0</v>
      </c>
      <c r="G58" s="54">
        <f>'Annual Forecast'!Y26</f>
        <v>0</v>
      </c>
      <c r="H58" s="61">
        <f>'Annual Forecast'!Z26</f>
        <v>0</v>
      </c>
    </row>
    <row r="59" spans="2:8" x14ac:dyDescent="0.25">
      <c r="B59" s="40" t="str">
        <f>'Annual Forecast'!B27</f>
        <v>OELDP (Kresge)</v>
      </c>
      <c r="C59" s="54">
        <f>'Annual Forecast'!U27</f>
        <v>0</v>
      </c>
      <c r="D59" s="54">
        <f>'Annual Forecast'!V27</f>
        <v>0</v>
      </c>
      <c r="E59" s="54">
        <f>'Annual Forecast'!W27</f>
        <v>0</v>
      </c>
      <c r="F59" s="54">
        <f>'Annual Forecast'!X27</f>
        <v>0</v>
      </c>
      <c r="G59" s="54">
        <f>'Annual Forecast'!Y27</f>
        <v>0</v>
      </c>
      <c r="H59" s="61">
        <f>'Annual Forecast'!Z27</f>
        <v>0</v>
      </c>
    </row>
    <row r="60" spans="2:8" x14ac:dyDescent="0.25">
      <c r="B60" s="40" t="str">
        <f>'Annual Forecast'!B28</f>
        <v xml:space="preserve">STRONG Nonprofits </v>
      </c>
      <c r="C60" s="54">
        <f>'Annual Forecast'!U28</f>
        <v>0</v>
      </c>
      <c r="D60" s="54">
        <f>'Annual Forecast'!V28</f>
        <v>0</v>
      </c>
      <c r="E60" s="54">
        <f>'Annual Forecast'!W28</f>
        <v>0</v>
      </c>
      <c r="F60" s="54">
        <f>'Annual Forecast'!X28</f>
        <v>0</v>
      </c>
      <c r="G60" s="54">
        <f>'Annual Forecast'!Y28</f>
        <v>0</v>
      </c>
      <c r="H60" s="61">
        <f>'Annual Forecast'!Z28</f>
        <v>0</v>
      </c>
    </row>
    <row r="61" spans="2:8" x14ac:dyDescent="0.25">
      <c r="B61" s="42" t="str">
        <f>'Annual Forecast'!B29</f>
        <v>Earthjustice</v>
      </c>
      <c r="C61" s="56">
        <f>'Annual Forecast'!U29</f>
        <v>0</v>
      </c>
      <c r="D61" s="56">
        <f>'Annual Forecast'!V29</f>
        <v>0</v>
      </c>
      <c r="E61" s="56">
        <f>'Annual Forecast'!W29</f>
        <v>0</v>
      </c>
      <c r="F61" s="56">
        <f>'Annual Forecast'!X29</f>
        <v>0</v>
      </c>
      <c r="G61" s="56">
        <f>'Annual Forecast'!Y29</f>
        <v>0</v>
      </c>
      <c r="H61" s="57">
        <f>'Annual Forecast'!Z29</f>
        <v>0</v>
      </c>
    </row>
    <row r="62" spans="2:8" x14ac:dyDescent="0.25">
      <c r="B62" s="42" t="str">
        <f>'Annual Forecast'!B30</f>
        <v>EBALDC</v>
      </c>
      <c r="C62" s="56">
        <f>'Annual Forecast'!U30</f>
        <v>0</v>
      </c>
      <c r="D62" s="56">
        <f>'Annual Forecast'!V30</f>
        <v>0</v>
      </c>
      <c r="E62" s="56">
        <f>'Annual Forecast'!W30</f>
        <v>0</v>
      </c>
      <c r="F62" s="56">
        <f>'Annual Forecast'!X30</f>
        <v>0</v>
      </c>
      <c r="G62" s="56">
        <f>'Annual Forecast'!Y30</f>
        <v>0</v>
      </c>
      <c r="H62" s="57">
        <f>'Annual Forecast'!Z30</f>
        <v>0</v>
      </c>
    </row>
    <row r="63" spans="2:8" x14ac:dyDescent="0.25">
      <c r="B63" s="42" t="str">
        <f>'Annual Forecast'!B31</f>
        <v>Haven Women's Center</v>
      </c>
      <c r="C63" s="56">
        <f>'Annual Forecast'!U31</f>
        <v>0</v>
      </c>
      <c r="D63" s="56">
        <f>'Annual Forecast'!V31</f>
        <v>0</v>
      </c>
      <c r="E63" s="56">
        <f>'Annual Forecast'!W31</f>
        <v>0</v>
      </c>
      <c r="F63" s="56">
        <f>'Annual Forecast'!X31</f>
        <v>0</v>
      </c>
      <c r="G63" s="56">
        <f>'Annual Forecast'!Y31</f>
        <v>0</v>
      </c>
      <c r="H63" s="57">
        <f>'Annual Forecast'!Z31</f>
        <v>0</v>
      </c>
    </row>
    <row r="64" spans="2:8" x14ac:dyDescent="0.25">
      <c r="B64" s="42" t="str">
        <f>'Annual Forecast'!B32</f>
        <v>NQAPIA</v>
      </c>
      <c r="C64" s="56">
        <f>'Annual Forecast'!U32</f>
        <v>0</v>
      </c>
      <c r="D64" s="56">
        <f>'Annual Forecast'!V32</f>
        <v>0</v>
      </c>
      <c r="E64" s="56">
        <f>'Annual Forecast'!W32</f>
        <v>0</v>
      </c>
      <c r="F64" s="56">
        <f>'Annual Forecast'!X32</f>
        <v>0</v>
      </c>
      <c r="G64" s="56">
        <f>'Annual Forecast'!Y32</f>
        <v>0</v>
      </c>
      <c r="H64" s="57">
        <f>'Annual Forecast'!Z32</f>
        <v>0</v>
      </c>
    </row>
    <row r="65" spans="2:10" x14ac:dyDescent="0.25">
      <c r="B65" s="42" t="str">
        <f>'Annual Forecast'!B33</f>
        <v>O2 Sabbatical Program</v>
      </c>
      <c r="C65" s="56">
        <f>'Annual Forecast'!U33</f>
        <v>0</v>
      </c>
      <c r="D65" s="56">
        <f>'Annual Forecast'!V33</f>
        <v>0</v>
      </c>
      <c r="E65" s="56">
        <f>'Annual Forecast'!W33</f>
        <v>0</v>
      </c>
      <c r="F65" s="56">
        <f>'Annual Forecast'!X33</f>
        <v>0</v>
      </c>
      <c r="G65" s="56">
        <f>'Annual Forecast'!Y33</f>
        <v>0</v>
      </c>
      <c r="H65" s="57">
        <f>'Annual Forecast'!Z33</f>
        <v>0</v>
      </c>
    </row>
    <row r="66" spans="2:10" x14ac:dyDescent="0.25">
      <c r="B66" s="55" t="str">
        <f>'Annual Forecast'!B34</f>
        <v>[OTCT] Org Contract Trainings</v>
      </c>
      <c r="C66" s="56">
        <f>'Annual Forecast'!U34</f>
        <v>0</v>
      </c>
      <c r="D66" s="56">
        <f>'Annual Forecast'!V34</f>
        <v>0</v>
      </c>
      <c r="E66" s="56">
        <f>'Annual Forecast'!W34</f>
        <v>0</v>
      </c>
      <c r="F66" s="56">
        <f>'Annual Forecast'!X34</f>
        <v>0</v>
      </c>
      <c r="G66" s="56">
        <f>'Annual Forecast'!Y34</f>
        <v>0</v>
      </c>
      <c r="H66" s="57">
        <f>'Annual Forecast'!Z34</f>
        <v>0</v>
      </c>
    </row>
    <row r="67" spans="2:10" x14ac:dyDescent="0.25">
      <c r="B67" s="55" t="str">
        <f>'Annual Forecast'!B35</f>
        <v>[CONTENT] Coaching</v>
      </c>
      <c r="C67" s="56">
        <f>'Annual Forecast'!U35</f>
        <v>0</v>
      </c>
      <c r="D67" s="56">
        <f>'Annual Forecast'!V35</f>
        <v>0</v>
      </c>
      <c r="E67" s="56">
        <f>'Annual Forecast'!W35</f>
        <v>0</v>
      </c>
      <c r="F67" s="56">
        <f>'Annual Forecast'!X35</f>
        <v>0</v>
      </c>
      <c r="G67" s="56">
        <f>'Annual Forecast'!Y35</f>
        <v>0</v>
      </c>
      <c r="H67" s="57">
        <f>'Annual Forecast'!Z35</f>
        <v>0</v>
      </c>
    </row>
    <row r="68" spans="2:10" ht="15.75" thickBot="1" x14ac:dyDescent="0.3">
      <c r="B68" s="55">
        <f>'Annual Forecast'!B36</f>
        <v>0</v>
      </c>
      <c r="C68" s="56">
        <f>'Annual Forecast'!U36</f>
        <v>0</v>
      </c>
      <c r="D68" s="56">
        <f>'Annual Forecast'!V36</f>
        <v>0</v>
      </c>
      <c r="E68" s="56">
        <f>'Annual Forecast'!W36</f>
        <v>0</v>
      </c>
      <c r="F68" s="56">
        <f>'Annual Forecast'!X36</f>
        <v>0</v>
      </c>
      <c r="G68" s="56">
        <f>'Annual Forecast'!Y36</f>
        <v>0</v>
      </c>
      <c r="H68" s="57">
        <f>'Annual Forecast'!Z36</f>
        <v>0</v>
      </c>
    </row>
    <row r="69" spans="2:10" ht="15.75" thickBot="1" x14ac:dyDescent="0.3">
      <c r="B69" s="50" t="s">
        <v>15</v>
      </c>
      <c r="C69" s="51">
        <f t="shared" ref="C69:H69" si="0">C38-SUM(C40:C68)</f>
        <v>160</v>
      </c>
      <c r="D69" s="52">
        <f t="shared" si="0"/>
        <v>160</v>
      </c>
      <c r="E69" s="51">
        <f t="shared" si="0"/>
        <v>184</v>
      </c>
      <c r="F69" s="52">
        <f t="shared" si="0"/>
        <v>184</v>
      </c>
      <c r="G69" s="51">
        <f t="shared" si="0"/>
        <v>136</v>
      </c>
      <c r="H69" s="52">
        <f t="shared" si="0"/>
        <v>144</v>
      </c>
    </row>
    <row r="70" spans="2:10" x14ac:dyDescent="0.25">
      <c r="C70" s="25"/>
      <c r="D70" s="25"/>
      <c r="E70" s="25"/>
      <c r="F70" s="25"/>
      <c r="G70" s="25"/>
      <c r="H70" s="25"/>
    </row>
    <row r="71" spans="2:10" s="11" customFormat="1" ht="15.75" customHeight="1" thickBot="1" x14ac:dyDescent="0.3">
      <c r="C71" s="12"/>
      <c r="D71" s="12"/>
      <c r="E71" s="12"/>
      <c r="F71" s="12"/>
      <c r="G71" s="12"/>
      <c r="H71" s="12"/>
    </row>
    <row r="72" spans="2:10" s="2" customFormat="1" ht="15.75" thickBot="1" x14ac:dyDescent="0.3">
      <c r="B72" s="68" t="s">
        <v>16</v>
      </c>
      <c r="C72" s="161" t="str">
        <f>C36</f>
        <v>OCT</v>
      </c>
      <c r="D72" s="162"/>
      <c r="E72" s="163" t="str">
        <f>E36</f>
        <v>NOV</v>
      </c>
      <c r="F72" s="164"/>
      <c r="G72" s="161" t="str">
        <f>G36</f>
        <v>DEC</v>
      </c>
      <c r="H72" s="165"/>
      <c r="J72"/>
    </row>
    <row r="73" spans="2:10" x14ac:dyDescent="0.25">
      <c r="B73" s="65" t="str">
        <f t="shared" ref="B73:B100" si="1">B40</f>
        <v>[195] CP Holidays</v>
      </c>
      <c r="C73" s="66">
        <f t="shared" ref="C73:H82" si="2">C40/C$38</f>
        <v>0</v>
      </c>
      <c r="D73" s="66">
        <f t="shared" si="2"/>
        <v>0</v>
      </c>
      <c r="E73" s="66">
        <f t="shared" si="2"/>
        <v>0.08</v>
      </c>
      <c r="F73" s="66">
        <f t="shared" si="2"/>
        <v>0.08</v>
      </c>
      <c r="G73" s="66">
        <f t="shared" si="2"/>
        <v>0.15</v>
      </c>
      <c r="H73" s="67">
        <f t="shared" si="2"/>
        <v>0.14285714285714285</v>
      </c>
      <c r="J73" s="4"/>
    </row>
    <row r="74" spans="2:10" x14ac:dyDescent="0.25">
      <c r="B74" s="9" t="str">
        <f t="shared" si="1"/>
        <v>[195] PTO</v>
      </c>
      <c r="C74" s="3">
        <f t="shared" si="2"/>
        <v>0</v>
      </c>
      <c r="D74" s="3">
        <f t="shared" si="2"/>
        <v>0</v>
      </c>
      <c r="E74" s="3">
        <f t="shared" si="2"/>
        <v>0</v>
      </c>
      <c r="F74" s="3">
        <f t="shared" si="2"/>
        <v>0</v>
      </c>
      <c r="G74" s="3">
        <f t="shared" si="2"/>
        <v>0</v>
      </c>
      <c r="H74" s="28">
        <f t="shared" si="2"/>
        <v>0</v>
      </c>
    </row>
    <row r="75" spans="2:10" ht="15.75" customHeight="1" x14ac:dyDescent="0.25">
      <c r="B75" s="9" t="str">
        <f t="shared" si="1"/>
        <v>[195] Practice Home</v>
      </c>
      <c r="C75" s="3">
        <f t="shared" si="2"/>
        <v>0</v>
      </c>
      <c r="D75" s="3">
        <f t="shared" si="2"/>
        <v>0</v>
      </c>
      <c r="E75" s="3">
        <f t="shared" si="2"/>
        <v>0</v>
      </c>
      <c r="F75" s="3">
        <f t="shared" si="2"/>
        <v>0</v>
      </c>
      <c r="G75" s="3">
        <f t="shared" si="2"/>
        <v>0</v>
      </c>
      <c r="H75" s="28">
        <f t="shared" si="2"/>
        <v>0</v>
      </c>
    </row>
    <row r="76" spans="2:10" ht="15.75" customHeight="1" x14ac:dyDescent="0.25">
      <c r="B76" s="9" t="str">
        <f t="shared" si="1"/>
        <v>[195] GLO Activities</v>
      </c>
      <c r="C76" s="3">
        <f t="shared" si="2"/>
        <v>0</v>
      </c>
      <c r="D76" s="3">
        <f t="shared" si="2"/>
        <v>0</v>
      </c>
      <c r="E76" s="3">
        <f t="shared" si="2"/>
        <v>0</v>
      </c>
      <c r="F76" s="3">
        <f t="shared" si="2"/>
        <v>0</v>
      </c>
      <c r="G76" s="3">
        <f t="shared" si="2"/>
        <v>0</v>
      </c>
      <c r="H76" s="28">
        <f t="shared" si="2"/>
        <v>0</v>
      </c>
    </row>
    <row r="77" spans="2:10" ht="15.75" customHeight="1" x14ac:dyDescent="0.25">
      <c r="B77" s="9" t="str">
        <f t="shared" si="1"/>
        <v>[CIRCLE] BPDEV</v>
      </c>
      <c r="C77" s="3">
        <f t="shared" si="2"/>
        <v>0</v>
      </c>
      <c r="D77" s="3">
        <f t="shared" si="2"/>
        <v>0</v>
      </c>
      <c r="E77" s="3">
        <f t="shared" si="2"/>
        <v>0</v>
      </c>
      <c r="F77" s="3">
        <f t="shared" si="2"/>
        <v>0</v>
      </c>
      <c r="G77" s="3">
        <f t="shared" si="2"/>
        <v>0</v>
      </c>
      <c r="H77" s="28">
        <f t="shared" si="2"/>
        <v>0</v>
      </c>
    </row>
    <row r="78" spans="2:10" ht="15.75" customHeight="1" x14ac:dyDescent="0.25">
      <c r="B78" s="9" t="str">
        <f t="shared" si="1"/>
        <v>[CIRCLE] Cohort Leadership Programs</v>
      </c>
      <c r="C78" s="3">
        <f t="shared" si="2"/>
        <v>0</v>
      </c>
      <c r="D78" s="3">
        <f t="shared" si="2"/>
        <v>0</v>
      </c>
      <c r="E78" s="3">
        <f t="shared" si="2"/>
        <v>0</v>
      </c>
      <c r="F78" s="3">
        <f t="shared" si="2"/>
        <v>0</v>
      </c>
      <c r="G78" s="3">
        <f t="shared" si="2"/>
        <v>0</v>
      </c>
      <c r="H78" s="28">
        <f t="shared" si="2"/>
        <v>0</v>
      </c>
    </row>
    <row r="79" spans="2:10" ht="15.75" customHeight="1" x14ac:dyDescent="0.25">
      <c r="B79" s="9" t="str">
        <f t="shared" si="1"/>
        <v>[CIRCLE] Public Program (incl 302-COORD)</v>
      </c>
      <c r="C79" s="3">
        <f t="shared" si="2"/>
        <v>0</v>
      </c>
      <c r="D79" s="3">
        <f t="shared" si="2"/>
        <v>0</v>
      </c>
      <c r="E79" s="3">
        <f t="shared" si="2"/>
        <v>0</v>
      </c>
      <c r="F79" s="3">
        <f t="shared" si="2"/>
        <v>0</v>
      </c>
      <c r="G79" s="3">
        <f t="shared" si="2"/>
        <v>0</v>
      </c>
      <c r="H79" s="28">
        <f t="shared" si="2"/>
        <v>0</v>
      </c>
    </row>
    <row r="80" spans="2:10" ht="15.75" customHeight="1" x14ac:dyDescent="0.25">
      <c r="B80" s="9" t="str">
        <f t="shared" si="1"/>
        <v>[CIRCLE] Employee Relationship Circle</v>
      </c>
      <c r="C80" s="3">
        <f t="shared" si="2"/>
        <v>0</v>
      </c>
      <c r="D80" s="3">
        <f t="shared" si="2"/>
        <v>0</v>
      </c>
      <c r="E80" s="3">
        <f t="shared" si="2"/>
        <v>0</v>
      </c>
      <c r="F80" s="3">
        <f t="shared" si="2"/>
        <v>0</v>
      </c>
      <c r="G80" s="3">
        <f t="shared" si="2"/>
        <v>0</v>
      </c>
      <c r="H80" s="28">
        <f t="shared" si="2"/>
        <v>0</v>
      </c>
    </row>
    <row r="81" spans="2:8" ht="15.75" customHeight="1" x14ac:dyDescent="0.25">
      <c r="B81" s="9" t="str">
        <f t="shared" si="1"/>
        <v>[CIRCLE] Management &amp; Operations</v>
      </c>
      <c r="C81" s="3">
        <f t="shared" si="2"/>
        <v>0</v>
      </c>
      <c r="D81" s="3">
        <f t="shared" si="2"/>
        <v>0</v>
      </c>
      <c r="E81" s="3">
        <f t="shared" si="2"/>
        <v>0</v>
      </c>
      <c r="F81" s="3">
        <f t="shared" si="2"/>
        <v>0</v>
      </c>
      <c r="G81" s="3">
        <f t="shared" si="2"/>
        <v>0</v>
      </c>
      <c r="H81" s="28">
        <f t="shared" si="2"/>
        <v>0</v>
      </c>
    </row>
    <row r="82" spans="2:8" ht="15.75" customHeight="1" x14ac:dyDescent="0.25">
      <c r="B82" s="9" t="str">
        <f t="shared" si="1"/>
        <v>[CIRCLE] Vision &amp; Strategy</v>
      </c>
      <c r="C82" s="3">
        <f t="shared" si="2"/>
        <v>0</v>
      </c>
      <c r="D82" s="3">
        <f t="shared" si="2"/>
        <v>0</v>
      </c>
      <c r="E82" s="3">
        <f t="shared" si="2"/>
        <v>0</v>
      </c>
      <c r="F82" s="3">
        <f t="shared" si="2"/>
        <v>0</v>
      </c>
      <c r="G82" s="3">
        <f t="shared" si="2"/>
        <v>0</v>
      </c>
      <c r="H82" s="28">
        <f t="shared" si="2"/>
        <v>0</v>
      </c>
    </row>
    <row r="83" spans="2:8" ht="15.75" customHeight="1" x14ac:dyDescent="0.25">
      <c r="B83" s="9" t="str">
        <f t="shared" si="1"/>
        <v xml:space="preserve">[108] Fundraising </v>
      </c>
      <c r="C83" s="3">
        <f t="shared" ref="C83:H92" si="3">C50/C$38</f>
        <v>0</v>
      </c>
      <c r="D83" s="3">
        <f t="shared" si="3"/>
        <v>0</v>
      </c>
      <c r="E83" s="3">
        <f t="shared" si="3"/>
        <v>0</v>
      </c>
      <c r="F83" s="3">
        <f t="shared" si="3"/>
        <v>0</v>
      </c>
      <c r="G83" s="3">
        <f t="shared" si="3"/>
        <v>0</v>
      </c>
      <c r="H83" s="28">
        <f t="shared" si="3"/>
        <v>0</v>
      </c>
    </row>
    <row r="84" spans="2:8" x14ac:dyDescent="0.25">
      <c r="B84" s="9" t="str">
        <f t="shared" si="1"/>
        <v>[500] Communications &amp; Field Building</v>
      </c>
      <c r="C84" s="3">
        <f t="shared" si="3"/>
        <v>0</v>
      </c>
      <c r="D84" s="3">
        <f t="shared" si="3"/>
        <v>0</v>
      </c>
      <c r="E84" s="3">
        <f t="shared" si="3"/>
        <v>0</v>
      </c>
      <c r="F84" s="3">
        <f t="shared" si="3"/>
        <v>0</v>
      </c>
      <c r="G84" s="3">
        <f t="shared" si="3"/>
        <v>0</v>
      </c>
      <c r="H84" s="28">
        <f t="shared" si="3"/>
        <v>0</v>
      </c>
    </row>
    <row r="85" spans="2:8" x14ac:dyDescent="0.25">
      <c r="B85" s="9" t="str">
        <f t="shared" si="1"/>
        <v>[302] Public Program Workshops-Delivery</v>
      </c>
      <c r="C85" s="3">
        <f t="shared" si="3"/>
        <v>0</v>
      </c>
      <c r="D85" s="3">
        <f t="shared" si="3"/>
        <v>0</v>
      </c>
      <c r="E85" s="3">
        <f t="shared" si="3"/>
        <v>0</v>
      </c>
      <c r="F85" s="3">
        <f t="shared" si="3"/>
        <v>0</v>
      </c>
      <c r="G85" s="3">
        <f t="shared" si="3"/>
        <v>0</v>
      </c>
      <c r="H85" s="28">
        <f t="shared" si="3"/>
        <v>0</v>
      </c>
    </row>
    <row r="86" spans="2:8" x14ac:dyDescent="0.25">
      <c r="B86" s="9" t="str">
        <f t="shared" si="1"/>
        <v>[302] Bright Spots - Oakland</v>
      </c>
      <c r="C86" s="3">
        <f t="shared" si="3"/>
        <v>0</v>
      </c>
      <c r="D86" s="3">
        <f t="shared" si="3"/>
        <v>0</v>
      </c>
      <c r="E86" s="3">
        <f t="shared" si="3"/>
        <v>0</v>
      </c>
      <c r="F86" s="3">
        <f t="shared" si="3"/>
        <v>0</v>
      </c>
      <c r="G86" s="3">
        <f t="shared" si="3"/>
        <v>0</v>
      </c>
      <c r="H86" s="28">
        <f t="shared" si="3"/>
        <v>0</v>
      </c>
    </row>
    <row r="87" spans="2:8" x14ac:dyDescent="0.25">
      <c r="B87" s="9" t="str">
        <f t="shared" si="1"/>
        <v>Bright Spots - LA #1</v>
      </c>
      <c r="C87" s="3">
        <f t="shared" si="3"/>
        <v>0</v>
      </c>
      <c r="D87" s="3">
        <f t="shared" si="3"/>
        <v>0</v>
      </c>
      <c r="E87" s="3">
        <f t="shared" si="3"/>
        <v>0</v>
      </c>
      <c r="F87" s="3">
        <f t="shared" si="3"/>
        <v>0</v>
      </c>
      <c r="G87" s="3">
        <f t="shared" si="3"/>
        <v>0</v>
      </c>
      <c r="H87" s="28">
        <f t="shared" si="3"/>
        <v>0</v>
      </c>
    </row>
    <row r="88" spans="2:8" x14ac:dyDescent="0.25">
      <c r="B88" s="9" t="str">
        <f t="shared" si="1"/>
        <v>Bright Spots - LA #2</v>
      </c>
      <c r="C88" s="3">
        <f t="shared" si="3"/>
        <v>0</v>
      </c>
      <c r="D88" s="3">
        <f t="shared" si="3"/>
        <v>0</v>
      </c>
      <c r="E88" s="3">
        <f t="shared" si="3"/>
        <v>0</v>
      </c>
      <c r="F88" s="3">
        <f t="shared" si="3"/>
        <v>0</v>
      </c>
      <c r="G88" s="3">
        <f t="shared" si="3"/>
        <v>0</v>
      </c>
      <c r="H88" s="28">
        <f t="shared" si="3"/>
        <v>0</v>
      </c>
    </row>
    <row r="89" spans="2:8" x14ac:dyDescent="0.25">
      <c r="B89" s="9" t="str">
        <f t="shared" si="1"/>
        <v xml:space="preserve">HIVE </v>
      </c>
      <c r="C89" s="3">
        <f t="shared" si="3"/>
        <v>0</v>
      </c>
      <c r="D89" s="3">
        <f t="shared" si="3"/>
        <v>0</v>
      </c>
      <c r="E89" s="3">
        <f t="shared" si="3"/>
        <v>0</v>
      </c>
      <c r="F89" s="3">
        <f t="shared" si="3"/>
        <v>0</v>
      </c>
      <c r="G89" s="3">
        <f t="shared" si="3"/>
        <v>0</v>
      </c>
      <c r="H89" s="28">
        <f t="shared" si="3"/>
        <v>0</v>
      </c>
    </row>
    <row r="90" spans="2:8" x14ac:dyDescent="0.25">
      <c r="B90" s="9" t="str">
        <f t="shared" si="1"/>
        <v>Network Weaver Learning Lab</v>
      </c>
      <c r="C90" s="3">
        <f t="shared" si="3"/>
        <v>0</v>
      </c>
      <c r="D90" s="3">
        <f t="shared" si="3"/>
        <v>0</v>
      </c>
      <c r="E90" s="3">
        <f t="shared" si="3"/>
        <v>0</v>
      </c>
      <c r="F90" s="3">
        <f t="shared" si="3"/>
        <v>0</v>
      </c>
      <c r="G90" s="3">
        <f t="shared" si="3"/>
        <v>0</v>
      </c>
      <c r="H90" s="28">
        <f t="shared" si="3"/>
        <v>0</v>
      </c>
    </row>
    <row r="91" spans="2:8" x14ac:dyDescent="0.25">
      <c r="B91" s="9" t="str">
        <f t="shared" si="1"/>
        <v>NGLC - Inland Region</v>
      </c>
      <c r="C91" s="3">
        <f t="shared" si="3"/>
        <v>0</v>
      </c>
      <c r="D91" s="3">
        <f t="shared" si="3"/>
        <v>0</v>
      </c>
      <c r="E91" s="3">
        <f t="shared" si="3"/>
        <v>0</v>
      </c>
      <c r="F91" s="3">
        <f t="shared" si="3"/>
        <v>0</v>
      </c>
      <c r="G91" s="3">
        <f t="shared" si="3"/>
        <v>0</v>
      </c>
      <c r="H91" s="28">
        <f t="shared" si="3"/>
        <v>0</v>
      </c>
    </row>
    <row r="92" spans="2:8" x14ac:dyDescent="0.25">
      <c r="B92" s="9" t="str">
        <f t="shared" si="1"/>
        <v>OELDP (Kresge)</v>
      </c>
      <c r="C92" s="3">
        <f t="shared" si="3"/>
        <v>0</v>
      </c>
      <c r="D92" s="3">
        <f t="shared" si="3"/>
        <v>0</v>
      </c>
      <c r="E92" s="3">
        <f t="shared" si="3"/>
        <v>0</v>
      </c>
      <c r="F92" s="3">
        <f t="shared" si="3"/>
        <v>0</v>
      </c>
      <c r="G92" s="3">
        <f t="shared" si="3"/>
        <v>0</v>
      </c>
      <c r="H92" s="28">
        <f t="shared" si="3"/>
        <v>0</v>
      </c>
    </row>
    <row r="93" spans="2:8" x14ac:dyDescent="0.25">
      <c r="B93" s="9" t="str">
        <f t="shared" si="1"/>
        <v xml:space="preserve">STRONG Nonprofits </v>
      </c>
      <c r="C93" s="3">
        <f t="shared" ref="C93:H98" si="4">C60/C$38</f>
        <v>0</v>
      </c>
      <c r="D93" s="3">
        <f t="shared" si="4"/>
        <v>0</v>
      </c>
      <c r="E93" s="3">
        <f t="shared" si="4"/>
        <v>0</v>
      </c>
      <c r="F93" s="3">
        <f t="shared" si="4"/>
        <v>0</v>
      </c>
      <c r="G93" s="3">
        <f t="shared" si="4"/>
        <v>0</v>
      </c>
      <c r="H93" s="28">
        <f t="shared" si="4"/>
        <v>0</v>
      </c>
    </row>
    <row r="94" spans="2:8" x14ac:dyDescent="0.25">
      <c r="B94" s="9" t="str">
        <f t="shared" si="1"/>
        <v>Earthjustice</v>
      </c>
      <c r="C94" s="3">
        <f t="shared" si="4"/>
        <v>0</v>
      </c>
      <c r="D94" s="3">
        <f t="shared" si="4"/>
        <v>0</v>
      </c>
      <c r="E94" s="3">
        <f t="shared" si="4"/>
        <v>0</v>
      </c>
      <c r="F94" s="3">
        <f t="shared" si="4"/>
        <v>0</v>
      </c>
      <c r="G94" s="3">
        <f t="shared" si="4"/>
        <v>0</v>
      </c>
      <c r="H94" s="28">
        <f t="shared" si="4"/>
        <v>0</v>
      </c>
    </row>
    <row r="95" spans="2:8" x14ac:dyDescent="0.25">
      <c r="B95" s="9" t="str">
        <f t="shared" si="1"/>
        <v>EBALDC</v>
      </c>
      <c r="C95" s="3">
        <f t="shared" si="4"/>
        <v>0</v>
      </c>
      <c r="D95" s="3">
        <f t="shared" si="4"/>
        <v>0</v>
      </c>
      <c r="E95" s="3">
        <f t="shared" si="4"/>
        <v>0</v>
      </c>
      <c r="F95" s="3">
        <f t="shared" si="4"/>
        <v>0</v>
      </c>
      <c r="G95" s="3">
        <f t="shared" si="4"/>
        <v>0</v>
      </c>
      <c r="H95" s="28">
        <f t="shared" si="4"/>
        <v>0</v>
      </c>
    </row>
    <row r="96" spans="2:8" x14ac:dyDescent="0.25">
      <c r="B96" s="9" t="str">
        <f t="shared" si="1"/>
        <v>Haven Women's Center</v>
      </c>
      <c r="C96" s="3">
        <f t="shared" si="4"/>
        <v>0</v>
      </c>
      <c r="D96" s="3">
        <f t="shared" si="4"/>
        <v>0</v>
      </c>
      <c r="E96" s="3">
        <f t="shared" si="4"/>
        <v>0</v>
      </c>
      <c r="F96" s="3">
        <f t="shared" si="4"/>
        <v>0</v>
      </c>
      <c r="G96" s="3">
        <f t="shared" si="4"/>
        <v>0</v>
      </c>
      <c r="H96" s="28">
        <f t="shared" si="4"/>
        <v>0</v>
      </c>
    </row>
    <row r="97" spans="2:13" x14ac:dyDescent="0.25">
      <c r="B97" s="9" t="str">
        <f t="shared" si="1"/>
        <v>NQAPIA</v>
      </c>
      <c r="C97" s="3">
        <f t="shared" si="4"/>
        <v>0</v>
      </c>
      <c r="D97" s="3">
        <f t="shared" si="4"/>
        <v>0</v>
      </c>
      <c r="E97" s="3">
        <f t="shared" si="4"/>
        <v>0</v>
      </c>
      <c r="F97" s="3">
        <f t="shared" si="4"/>
        <v>0</v>
      </c>
      <c r="G97" s="3">
        <f t="shared" si="4"/>
        <v>0</v>
      </c>
      <c r="H97" s="28">
        <f t="shared" si="4"/>
        <v>0</v>
      </c>
    </row>
    <row r="98" spans="2:13" x14ac:dyDescent="0.25">
      <c r="B98" s="9" t="str">
        <f t="shared" si="1"/>
        <v>O2 Sabbatical Program</v>
      </c>
      <c r="C98" s="3">
        <f t="shared" si="4"/>
        <v>0</v>
      </c>
      <c r="D98" s="3">
        <f t="shared" si="4"/>
        <v>0</v>
      </c>
      <c r="E98" s="3">
        <f t="shared" si="4"/>
        <v>0</v>
      </c>
      <c r="F98" s="3">
        <f t="shared" si="4"/>
        <v>0</v>
      </c>
      <c r="G98" s="3">
        <f t="shared" si="4"/>
        <v>0</v>
      </c>
      <c r="H98" s="28">
        <f t="shared" si="4"/>
        <v>0</v>
      </c>
    </row>
    <row r="99" spans="2:13" x14ac:dyDescent="0.25">
      <c r="B99" s="9" t="str">
        <f t="shared" si="1"/>
        <v>[OTCT] Org Contract Trainings</v>
      </c>
      <c r="C99" s="3">
        <f t="shared" ref="C99:H100" si="5">C66/C$38</f>
        <v>0</v>
      </c>
      <c r="D99" s="3">
        <f t="shared" si="5"/>
        <v>0</v>
      </c>
      <c r="E99" s="3">
        <f t="shared" si="5"/>
        <v>0</v>
      </c>
      <c r="F99" s="3">
        <f t="shared" si="5"/>
        <v>0</v>
      </c>
      <c r="G99" s="3">
        <f t="shared" si="5"/>
        <v>0</v>
      </c>
      <c r="H99" s="28">
        <f t="shared" si="5"/>
        <v>0</v>
      </c>
    </row>
    <row r="100" spans="2:13" x14ac:dyDescent="0.25">
      <c r="B100" s="9" t="str">
        <f t="shared" si="1"/>
        <v>[CONTENT] Coaching</v>
      </c>
      <c r="C100" s="3">
        <f t="shared" si="5"/>
        <v>0</v>
      </c>
      <c r="D100" s="3">
        <f t="shared" si="5"/>
        <v>0</v>
      </c>
      <c r="E100" s="3">
        <f t="shared" si="5"/>
        <v>0</v>
      </c>
      <c r="F100" s="3">
        <f t="shared" si="5"/>
        <v>0</v>
      </c>
      <c r="G100" s="3">
        <f t="shared" si="5"/>
        <v>0</v>
      </c>
      <c r="H100" s="28">
        <f t="shared" si="5"/>
        <v>0</v>
      </c>
    </row>
    <row r="101" spans="2:13" x14ac:dyDescent="0.25">
      <c r="B101" s="9">
        <f t="shared" ref="B101" si="6">B68</f>
        <v>0</v>
      </c>
      <c r="C101" s="3">
        <f t="shared" ref="C101:H102" si="7">C68/C$38</f>
        <v>0</v>
      </c>
      <c r="D101" s="3">
        <f t="shared" si="7"/>
        <v>0</v>
      </c>
      <c r="E101" s="3">
        <f t="shared" si="7"/>
        <v>0</v>
      </c>
      <c r="F101" s="3">
        <f t="shared" si="7"/>
        <v>0</v>
      </c>
      <c r="G101" s="3">
        <f t="shared" si="7"/>
        <v>0</v>
      </c>
      <c r="H101" s="28">
        <f t="shared" si="7"/>
        <v>0</v>
      </c>
    </row>
    <row r="102" spans="2:13" ht="15.75" thickBot="1" x14ac:dyDescent="0.3">
      <c r="B102" s="10" t="s">
        <v>15</v>
      </c>
      <c r="C102" s="29">
        <f t="shared" si="7"/>
        <v>1</v>
      </c>
      <c r="D102" s="29">
        <f t="shared" si="7"/>
        <v>1</v>
      </c>
      <c r="E102" s="29">
        <f t="shared" si="7"/>
        <v>0.92</v>
      </c>
      <c r="F102" s="29">
        <f t="shared" si="7"/>
        <v>0.92</v>
      </c>
      <c r="G102" s="29">
        <f t="shared" si="7"/>
        <v>0.85</v>
      </c>
      <c r="H102" s="30">
        <f t="shared" si="7"/>
        <v>0.8571428571428571</v>
      </c>
    </row>
    <row r="105" spans="2:13" s="5" customFormat="1" ht="12" x14ac:dyDescent="0.2">
      <c r="B105" s="5" t="s">
        <v>25</v>
      </c>
      <c r="C105" s="6">
        <f>SUM(C40:C69)</f>
        <v>160</v>
      </c>
      <c r="D105" s="6"/>
      <c r="E105" s="6">
        <f>SUM(E40:E69)</f>
        <v>200</v>
      </c>
      <c r="F105" s="6"/>
      <c r="G105" s="6">
        <f>SUM(G40:G69)</f>
        <v>160</v>
      </c>
      <c r="H105" s="6"/>
      <c r="I105" s="6"/>
      <c r="J105" s="6"/>
      <c r="K105" s="6"/>
      <c r="L105" s="6"/>
      <c r="M105" s="7"/>
    </row>
    <row r="106" spans="2:13" s="5" customFormat="1" ht="12" x14ac:dyDescent="0.2">
      <c r="B106" s="5" t="s">
        <v>26</v>
      </c>
      <c r="C106" s="8">
        <f>SUM(C73:C102)</f>
        <v>1</v>
      </c>
      <c r="D106" s="8"/>
      <c r="E106" s="8">
        <f>SUM(E73:E102)</f>
        <v>1</v>
      </c>
      <c r="F106" s="8"/>
      <c r="G106" s="8">
        <f>SUM(G73:G102)</f>
        <v>1</v>
      </c>
      <c r="H106" s="8"/>
      <c r="I106" s="8"/>
      <c r="J106" s="8"/>
      <c r="K106" s="8"/>
      <c r="L106" s="8"/>
      <c r="M106" s="7"/>
    </row>
    <row r="107" spans="2:13" s="5" customFormat="1" ht="12" x14ac:dyDescent="0.2">
      <c r="B107" s="5" t="s">
        <v>27</v>
      </c>
      <c r="C107" s="6" t="str">
        <f>C35</f>
        <v>4 WEEKS</v>
      </c>
      <c r="D107" s="6"/>
      <c r="E107" s="6" t="str">
        <f>E35</f>
        <v>5 WEEKS</v>
      </c>
      <c r="F107" s="6"/>
      <c r="G107" s="6" t="str">
        <f>G35</f>
        <v>4 WEEKS</v>
      </c>
      <c r="H107" s="6"/>
      <c r="I107" s="6"/>
      <c r="J107" s="6"/>
      <c r="K107" s="6"/>
      <c r="L107" s="6"/>
      <c r="M107" s="7"/>
    </row>
    <row r="108" spans="2:13" s="5" customFormat="1" ht="12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7"/>
    </row>
    <row r="109" spans="2:13" s="5" customFormat="1" ht="12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7"/>
    </row>
    <row r="110" spans="2:13" s="5" customFormat="1" ht="12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7"/>
    </row>
    <row r="111" spans="2:13" s="5" customFormat="1" ht="12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7"/>
    </row>
    <row r="112" spans="2:13" s="5" customFormat="1" ht="12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7"/>
    </row>
    <row r="113" spans="2:27" s="5" customFormat="1" ht="12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7"/>
    </row>
    <row r="114" spans="2:27" s="5" customFormat="1" ht="12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7"/>
    </row>
    <row r="116" spans="2:27" ht="38.25" x14ac:dyDescent="0.35">
      <c r="B116" s="119" t="s">
        <v>81</v>
      </c>
      <c r="C116" s="72"/>
      <c r="D116" s="72"/>
      <c r="E116" s="73" t="s">
        <v>69</v>
      </c>
      <c r="F116" s="73" t="s">
        <v>48</v>
      </c>
      <c r="G116" s="73" t="s">
        <v>75</v>
      </c>
      <c r="H116" s="73" t="s">
        <v>70</v>
      </c>
      <c r="I116" s="73" t="s">
        <v>71</v>
      </c>
      <c r="J116" s="74" t="s">
        <v>72</v>
      </c>
      <c r="K116" s="73" t="s">
        <v>73</v>
      </c>
      <c r="L116" s="73" t="s">
        <v>74</v>
      </c>
      <c r="M116" s="73" t="s">
        <v>76</v>
      </c>
      <c r="N116" s="73" t="s">
        <v>77</v>
      </c>
      <c r="O116" s="73" t="s">
        <v>78</v>
      </c>
      <c r="P116" s="73" t="s">
        <v>22</v>
      </c>
      <c r="Q116" s="73" t="s">
        <v>24</v>
      </c>
      <c r="R116" s="73" t="s">
        <v>46</v>
      </c>
      <c r="S116" s="73" t="s">
        <v>79</v>
      </c>
      <c r="T116" s="73" t="s">
        <v>80</v>
      </c>
      <c r="U116" s="73" t="s">
        <v>23</v>
      </c>
      <c r="V116" s="73" t="s">
        <v>15</v>
      </c>
      <c r="W116" s="73" t="s">
        <v>47</v>
      </c>
    </row>
    <row r="117" spans="2:27" x14ac:dyDescent="0.25">
      <c r="B117" s="75" t="str">
        <f>C36</f>
        <v>OCT</v>
      </c>
      <c r="C117" s="76" t="s">
        <v>29</v>
      </c>
      <c r="D117" s="72"/>
      <c r="E117" s="77">
        <f>C73+C74</f>
        <v>0</v>
      </c>
      <c r="F117" s="77">
        <f>C75+C76</f>
        <v>0</v>
      </c>
      <c r="G117" s="77">
        <f>C77+C83</f>
        <v>0</v>
      </c>
      <c r="H117" s="77">
        <f>C78</f>
        <v>0</v>
      </c>
      <c r="I117" s="77">
        <f>C79+C85</f>
        <v>0</v>
      </c>
      <c r="J117" s="77">
        <f>C80</f>
        <v>0</v>
      </c>
      <c r="K117" s="77">
        <f>C81</f>
        <v>0</v>
      </c>
      <c r="L117" s="77">
        <f>C82</f>
        <v>0</v>
      </c>
      <c r="M117" s="77">
        <f>C84</f>
        <v>0</v>
      </c>
      <c r="N117" s="77">
        <f>SUM(C94:C100)</f>
        <v>0</v>
      </c>
      <c r="O117" s="77">
        <f>C86</f>
        <v>0</v>
      </c>
      <c r="P117" s="77">
        <f>C87+C88</f>
        <v>0</v>
      </c>
      <c r="Q117" s="77">
        <f>C89</f>
        <v>0</v>
      </c>
      <c r="R117" s="77">
        <f>C90</f>
        <v>0</v>
      </c>
      <c r="S117" s="77">
        <f>C91</f>
        <v>0</v>
      </c>
      <c r="T117" s="77">
        <f>C92</f>
        <v>0</v>
      </c>
      <c r="U117" s="77">
        <f>C93</f>
        <v>0</v>
      </c>
      <c r="V117" s="77">
        <f>C102</f>
        <v>1</v>
      </c>
      <c r="W117" s="78"/>
    </row>
    <row r="118" spans="2:27" x14ac:dyDescent="0.25">
      <c r="B118" s="79"/>
      <c r="C118" s="76" t="s">
        <v>30</v>
      </c>
      <c r="D118" s="72"/>
      <c r="E118" s="77">
        <f>D73+D74</f>
        <v>0</v>
      </c>
      <c r="F118" s="77">
        <f>D75+D76</f>
        <v>0</v>
      </c>
      <c r="G118" s="77">
        <f>D77+D83</f>
        <v>0</v>
      </c>
      <c r="H118" s="77">
        <f>D78</f>
        <v>0</v>
      </c>
      <c r="I118" s="77">
        <f>D79+D85</f>
        <v>0</v>
      </c>
      <c r="J118" s="77">
        <f>D80</f>
        <v>0</v>
      </c>
      <c r="K118" s="77">
        <f>D81</f>
        <v>0</v>
      </c>
      <c r="L118" s="77">
        <f>D82</f>
        <v>0</v>
      </c>
      <c r="M118" s="77">
        <f>D84</f>
        <v>0</v>
      </c>
      <c r="N118" s="77">
        <f>SUM(D94:D100)</f>
        <v>0</v>
      </c>
      <c r="O118" s="77">
        <f>D86</f>
        <v>0</v>
      </c>
      <c r="P118" s="77">
        <f>D87+D88</f>
        <v>0</v>
      </c>
      <c r="Q118" s="77">
        <f>D89</f>
        <v>0</v>
      </c>
      <c r="R118" s="77">
        <f>D90</f>
        <v>0</v>
      </c>
      <c r="S118" s="77">
        <f>D91</f>
        <v>0</v>
      </c>
      <c r="T118" s="77">
        <f>D92</f>
        <v>0</v>
      </c>
      <c r="U118" s="77">
        <f>D93</f>
        <v>0</v>
      </c>
      <c r="V118" s="77">
        <f>D102</f>
        <v>1</v>
      </c>
      <c r="W118" s="78"/>
    </row>
    <row r="119" spans="2:27" x14ac:dyDescent="0.25">
      <c r="B119" s="79"/>
      <c r="C119" s="80"/>
      <c r="D119" s="72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8">
        <v>701</v>
      </c>
    </row>
    <row r="120" spans="2:27" x14ac:dyDescent="0.25">
      <c r="B120" s="75" t="str">
        <f>E36</f>
        <v>NOV</v>
      </c>
      <c r="C120" s="76" t="s">
        <v>29</v>
      </c>
      <c r="D120" s="72"/>
      <c r="E120" s="77">
        <f>E73+E74</f>
        <v>0.08</v>
      </c>
      <c r="F120" s="77">
        <f>E75+E76</f>
        <v>0</v>
      </c>
      <c r="G120" s="77">
        <f>E77+E83</f>
        <v>0</v>
      </c>
      <c r="H120" s="77">
        <f>E78</f>
        <v>0</v>
      </c>
      <c r="I120" s="77">
        <f>E79+E85</f>
        <v>0</v>
      </c>
      <c r="J120" s="77">
        <f>E80</f>
        <v>0</v>
      </c>
      <c r="K120" s="77">
        <f>E81</f>
        <v>0</v>
      </c>
      <c r="L120" s="77">
        <f>E82</f>
        <v>0</v>
      </c>
      <c r="M120" s="77">
        <f>E84</f>
        <v>0</v>
      </c>
      <c r="N120" s="77">
        <f>SUM(E94:E100)</f>
        <v>0</v>
      </c>
      <c r="O120" s="77">
        <f>E86</f>
        <v>0</v>
      </c>
      <c r="P120" s="77">
        <f>E87+E88</f>
        <v>0</v>
      </c>
      <c r="Q120" s="77">
        <f>E89</f>
        <v>0</v>
      </c>
      <c r="R120" s="77">
        <f>E90</f>
        <v>0</v>
      </c>
      <c r="S120" s="77">
        <f>E91</f>
        <v>0</v>
      </c>
      <c r="T120" s="77">
        <f>E92</f>
        <v>0</v>
      </c>
      <c r="U120" s="77">
        <f>E93</f>
        <v>0</v>
      </c>
      <c r="V120" s="77">
        <f>E102</f>
        <v>0.92</v>
      </c>
      <c r="W120" s="78"/>
    </row>
    <row r="121" spans="2:27" x14ac:dyDescent="0.25">
      <c r="B121" s="79"/>
      <c r="C121" s="76" t="s">
        <v>30</v>
      </c>
      <c r="D121" s="72"/>
      <c r="E121" s="77">
        <f>F73+F74</f>
        <v>0.08</v>
      </c>
      <c r="F121" s="77">
        <f>F75+F76</f>
        <v>0</v>
      </c>
      <c r="G121" s="77">
        <f>F77+F83</f>
        <v>0</v>
      </c>
      <c r="H121" s="77">
        <f>F78</f>
        <v>0</v>
      </c>
      <c r="I121" s="77">
        <f>F79+F85</f>
        <v>0</v>
      </c>
      <c r="J121" s="77">
        <f>F80</f>
        <v>0</v>
      </c>
      <c r="K121" s="77">
        <f>F81</f>
        <v>0</v>
      </c>
      <c r="L121" s="77">
        <f>F82</f>
        <v>0</v>
      </c>
      <c r="M121" s="77">
        <f>F84</f>
        <v>0</v>
      </c>
      <c r="N121" s="77">
        <f>SUM(F94:F100)</f>
        <v>0</v>
      </c>
      <c r="O121" s="77">
        <f>F86</f>
        <v>0</v>
      </c>
      <c r="P121" s="77">
        <f>F87+F88</f>
        <v>0</v>
      </c>
      <c r="Q121" s="77">
        <f>F89</f>
        <v>0</v>
      </c>
      <c r="R121" s="77">
        <f>F90</f>
        <v>0</v>
      </c>
      <c r="S121" s="77">
        <f>F91</f>
        <v>0</v>
      </c>
      <c r="T121" s="77">
        <f>F92</f>
        <v>0</v>
      </c>
      <c r="U121" s="77">
        <f>F93</f>
        <v>0</v>
      </c>
      <c r="V121" s="77">
        <f>F102</f>
        <v>0.92</v>
      </c>
      <c r="W121" s="78"/>
    </row>
    <row r="122" spans="2:27" x14ac:dyDescent="0.25">
      <c r="B122" s="79"/>
      <c r="C122" s="81"/>
      <c r="D122" s="72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8">
        <v>701</v>
      </c>
    </row>
    <row r="123" spans="2:27" x14ac:dyDescent="0.25">
      <c r="B123" s="75" t="str">
        <f>G36</f>
        <v>DEC</v>
      </c>
      <c r="C123" s="76" t="s">
        <v>29</v>
      </c>
      <c r="D123" s="72"/>
      <c r="E123" s="77">
        <f>G73+G74</f>
        <v>0.15</v>
      </c>
      <c r="F123" s="77">
        <f>G75+G76</f>
        <v>0</v>
      </c>
      <c r="G123" s="77">
        <f>G77+G83</f>
        <v>0</v>
      </c>
      <c r="H123" s="77">
        <f>G78</f>
        <v>0</v>
      </c>
      <c r="I123" s="77">
        <f>G79+G85</f>
        <v>0</v>
      </c>
      <c r="J123" s="77">
        <f>G80</f>
        <v>0</v>
      </c>
      <c r="K123" s="77">
        <f>G81</f>
        <v>0</v>
      </c>
      <c r="L123" s="77">
        <f>G82</f>
        <v>0</v>
      </c>
      <c r="M123" s="77">
        <f>G84</f>
        <v>0</v>
      </c>
      <c r="N123" s="77">
        <f>SUM(G94:G100)</f>
        <v>0</v>
      </c>
      <c r="O123" s="77">
        <f>G86</f>
        <v>0</v>
      </c>
      <c r="P123" s="77">
        <f>G87+G88</f>
        <v>0</v>
      </c>
      <c r="Q123" s="77">
        <f>G89</f>
        <v>0</v>
      </c>
      <c r="R123" s="77">
        <f>G90</f>
        <v>0</v>
      </c>
      <c r="S123" s="77">
        <f>G91</f>
        <v>0</v>
      </c>
      <c r="T123" s="77">
        <f>G92</f>
        <v>0</v>
      </c>
      <c r="U123" s="77">
        <f>G93</f>
        <v>0</v>
      </c>
      <c r="V123" s="77">
        <f>G102</f>
        <v>0.85</v>
      </c>
      <c r="W123" s="78"/>
    </row>
    <row r="124" spans="2:27" x14ac:dyDescent="0.25">
      <c r="B124" s="75"/>
      <c r="C124" s="76" t="s">
        <v>30</v>
      </c>
      <c r="D124" s="72"/>
      <c r="E124" s="77">
        <f>H73+H74</f>
        <v>0.14285714285714285</v>
      </c>
      <c r="F124" s="77">
        <f>H75+H76</f>
        <v>0</v>
      </c>
      <c r="G124" s="77">
        <f>H77+H83</f>
        <v>0</v>
      </c>
      <c r="H124" s="77">
        <f>H78</f>
        <v>0</v>
      </c>
      <c r="I124" s="77">
        <f>H79+H85</f>
        <v>0</v>
      </c>
      <c r="J124" s="77">
        <f>H81</f>
        <v>0</v>
      </c>
      <c r="K124" s="77">
        <f>H81</f>
        <v>0</v>
      </c>
      <c r="L124" s="77">
        <f>H82</f>
        <v>0</v>
      </c>
      <c r="M124" s="77">
        <f>H84</f>
        <v>0</v>
      </c>
      <c r="N124" s="77">
        <f>SUM(H94:H100)</f>
        <v>0</v>
      </c>
      <c r="O124" s="77">
        <f>H86</f>
        <v>0</v>
      </c>
      <c r="P124" s="77">
        <f>H87+H88</f>
        <v>0</v>
      </c>
      <c r="Q124" s="77">
        <f>H89</f>
        <v>0</v>
      </c>
      <c r="R124" s="77">
        <f>H90</f>
        <v>0</v>
      </c>
      <c r="S124" s="77">
        <f>H91</f>
        <v>0</v>
      </c>
      <c r="T124" s="77">
        <f>H92</f>
        <v>0</v>
      </c>
      <c r="U124" s="77">
        <f>H93</f>
        <v>0</v>
      </c>
      <c r="V124" s="77">
        <f>H102</f>
        <v>0.8571428571428571</v>
      </c>
      <c r="W124" s="78"/>
    </row>
    <row r="125" spans="2:27" x14ac:dyDescent="0.25">
      <c r="B125" s="21"/>
      <c r="C125" s="25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2:27" x14ac:dyDescent="0.25">
      <c r="B126" s="19"/>
      <c r="C126" s="20"/>
    </row>
    <row r="127" spans="2:27" x14ac:dyDescent="0.25">
      <c r="B127" s="21"/>
      <c r="C127" s="20"/>
    </row>
  </sheetData>
  <mergeCells count="14">
    <mergeCell ref="G37:H37"/>
    <mergeCell ref="C72:D72"/>
    <mergeCell ref="E72:F72"/>
    <mergeCell ref="G72:H72"/>
    <mergeCell ref="B33:H33"/>
    <mergeCell ref="B35:B37"/>
    <mergeCell ref="C35:D35"/>
    <mergeCell ref="E35:F35"/>
    <mergeCell ref="G35:H35"/>
    <mergeCell ref="C36:D36"/>
    <mergeCell ref="E36:F36"/>
    <mergeCell ref="G36:H36"/>
    <mergeCell ref="C37:D37"/>
    <mergeCell ref="E37:F37"/>
  </mergeCells>
  <pageMargins left="0.7" right="0.7" top="0.75" bottom="0.75" header="0.3" footer="0.3"/>
  <pageSetup scale="67" orientation="portrait" horizontalDpi="1200" verticalDpi="1200" r:id="rId1"/>
  <headerFooter>
    <oddFooter>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Annual Forecast</vt:lpstr>
      <vt:lpstr>Q1 Forecast</vt:lpstr>
      <vt:lpstr>Q2 Forecast</vt:lpstr>
      <vt:lpstr>Q3 Forecast</vt:lpstr>
      <vt:lpstr>Q4 Forecast</vt:lpstr>
      <vt:lpstr>'Annual Forecast'!Print_Area</vt:lpstr>
      <vt:lpstr>'Q1 Forecast'!Print_Area</vt:lpstr>
      <vt:lpstr>'Q2 Forecast'!Print_Area</vt:lpstr>
      <vt:lpstr>'Q3 Forecast'!Print_Area</vt:lpstr>
      <vt:lpstr>'Q4 Forecast'!Print_Area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ellis</dc:creator>
  <cp:lastModifiedBy>shannon ellis</cp:lastModifiedBy>
  <cp:lastPrinted>2017-12-08T18:19:03Z</cp:lastPrinted>
  <dcterms:created xsi:type="dcterms:W3CDTF">2017-06-30T21:57:41Z</dcterms:created>
  <dcterms:modified xsi:type="dcterms:W3CDTF">2018-01-22T22:40:45Z</dcterms:modified>
</cp:coreProperties>
</file>