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les\Initiatives\Packard Reproductive Justice\HIVE 2\Program Components and Materials\Webinars\Feb 2020 - Time Management\Resources for web page\"/>
    </mc:Choice>
  </mc:AlternateContent>
  <bookViews>
    <workbookView xWindow="0" yWindow="0" windowWidth="2145" windowHeight="0" tabRatio="494"/>
  </bookViews>
  <sheets>
    <sheet name="SAMPLE" sheetId="10" r:id="rId1"/>
  </sheets>
  <definedNames>
    <definedName name="Ai" localSheetId="0">#REF!</definedName>
    <definedName name="Ai">#REF!</definedName>
    <definedName name="_xlnm.Print_Area" localSheetId="0">SAMPLE!$A$1:$AB$69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0" l="1"/>
  <c r="K19" i="10"/>
  <c r="I19" i="10"/>
  <c r="G19" i="10"/>
  <c r="Z53" i="10" l="1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K53" i="10"/>
  <c r="J53" i="10"/>
  <c r="I53" i="10"/>
  <c r="H53" i="10"/>
  <c r="G53" i="10"/>
  <c r="F53" i="10"/>
  <c r="E53" i="10"/>
  <c r="D53" i="10"/>
  <c r="C53" i="10"/>
  <c r="B53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K52" i="10"/>
  <c r="J52" i="10"/>
  <c r="I52" i="10"/>
  <c r="H52" i="10"/>
  <c r="G52" i="10"/>
  <c r="F52" i="10"/>
  <c r="E52" i="10"/>
  <c r="D52" i="10"/>
  <c r="C52" i="10"/>
  <c r="B52" i="10"/>
  <c r="AB20" i="10"/>
  <c r="C17" i="10" l="1"/>
  <c r="AB35" i="10" l="1"/>
  <c r="AB23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K68" i="10"/>
  <c r="J68" i="10"/>
  <c r="I68" i="10"/>
  <c r="H68" i="10"/>
  <c r="G68" i="10"/>
  <c r="F68" i="10"/>
  <c r="E68" i="10"/>
  <c r="D68" i="10"/>
  <c r="C68" i="10"/>
  <c r="B68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K67" i="10"/>
  <c r="J67" i="10"/>
  <c r="I67" i="10"/>
  <c r="H67" i="10"/>
  <c r="G67" i="10"/>
  <c r="F67" i="10"/>
  <c r="E67" i="10"/>
  <c r="D67" i="10"/>
  <c r="C67" i="10"/>
  <c r="B67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K66" i="10"/>
  <c r="J66" i="10"/>
  <c r="I66" i="10"/>
  <c r="H66" i="10"/>
  <c r="G66" i="10"/>
  <c r="F66" i="10"/>
  <c r="E66" i="10"/>
  <c r="D66" i="10"/>
  <c r="C66" i="10"/>
  <c r="B66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K65" i="10"/>
  <c r="J65" i="10"/>
  <c r="I65" i="10"/>
  <c r="H65" i="10"/>
  <c r="G65" i="10"/>
  <c r="F65" i="10"/>
  <c r="E65" i="10"/>
  <c r="D65" i="10"/>
  <c r="C65" i="10"/>
  <c r="B65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K64" i="10"/>
  <c r="J64" i="10"/>
  <c r="I64" i="10"/>
  <c r="H64" i="10"/>
  <c r="G64" i="10"/>
  <c r="F64" i="10"/>
  <c r="E64" i="10"/>
  <c r="D64" i="10"/>
  <c r="C64" i="10"/>
  <c r="B64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K63" i="10"/>
  <c r="J63" i="10"/>
  <c r="I63" i="10"/>
  <c r="H63" i="10"/>
  <c r="G63" i="10"/>
  <c r="F63" i="10"/>
  <c r="E63" i="10"/>
  <c r="D63" i="10"/>
  <c r="C63" i="10"/>
  <c r="B63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K62" i="10"/>
  <c r="J62" i="10"/>
  <c r="I62" i="10"/>
  <c r="H62" i="10"/>
  <c r="G62" i="10"/>
  <c r="F62" i="10"/>
  <c r="E62" i="10"/>
  <c r="D62" i="10"/>
  <c r="C62" i="10"/>
  <c r="B62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K61" i="10"/>
  <c r="J61" i="10"/>
  <c r="I61" i="10"/>
  <c r="H61" i="10"/>
  <c r="G61" i="10"/>
  <c r="F61" i="10"/>
  <c r="E61" i="10"/>
  <c r="D61" i="10"/>
  <c r="C61" i="10"/>
  <c r="B61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K60" i="10"/>
  <c r="J60" i="10"/>
  <c r="I60" i="10"/>
  <c r="H60" i="10"/>
  <c r="G60" i="10"/>
  <c r="F60" i="10"/>
  <c r="E60" i="10"/>
  <c r="D60" i="10"/>
  <c r="C60" i="10"/>
  <c r="B60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K59" i="10"/>
  <c r="J59" i="10"/>
  <c r="I59" i="10"/>
  <c r="H59" i="10"/>
  <c r="G59" i="10"/>
  <c r="F59" i="10"/>
  <c r="E59" i="10"/>
  <c r="D59" i="10"/>
  <c r="C59" i="10"/>
  <c r="B59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K58" i="10"/>
  <c r="J58" i="10"/>
  <c r="I58" i="10"/>
  <c r="H58" i="10"/>
  <c r="G58" i="10"/>
  <c r="F58" i="10"/>
  <c r="E58" i="10"/>
  <c r="D58" i="10"/>
  <c r="C58" i="10"/>
  <c r="B58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K54" i="10"/>
  <c r="J54" i="10"/>
  <c r="I54" i="10"/>
  <c r="H54" i="10"/>
  <c r="G54" i="10"/>
  <c r="F54" i="10"/>
  <c r="E54" i="10"/>
  <c r="D54" i="10"/>
  <c r="C54" i="10"/>
  <c r="B54" i="10"/>
  <c r="AB25" i="10"/>
  <c r="AB24" i="10"/>
  <c r="AB21" i="10"/>
  <c r="AB6" i="10" l="1"/>
  <c r="AB52" i="10" l="1"/>
  <c r="AB53" i="10"/>
  <c r="AB68" i="10"/>
  <c r="AB56" i="10"/>
  <c r="AB58" i="10"/>
  <c r="AB54" i="10"/>
  <c r="AB57" i="10"/>
  <c r="L6" i="10"/>
  <c r="A94" i="10"/>
  <c r="Y74" i="10"/>
  <c r="W74" i="10"/>
  <c r="U74" i="10"/>
  <c r="S74" i="10"/>
  <c r="Q74" i="10"/>
  <c r="O74" i="10"/>
  <c r="M74" i="10"/>
  <c r="U86" i="10"/>
  <c r="U85" i="10"/>
  <c r="U83" i="10"/>
  <c r="U82" i="10"/>
  <c r="U80" i="10"/>
  <c r="U79" i="10"/>
  <c r="N85" i="10"/>
  <c r="N79" i="10"/>
  <c r="A59" i="10"/>
  <c r="A90" i="10" s="1"/>
  <c r="A58" i="10"/>
  <c r="A89" i="10" s="1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K57" i="10"/>
  <c r="J57" i="10"/>
  <c r="I57" i="10"/>
  <c r="H57" i="10"/>
  <c r="G57" i="10"/>
  <c r="F57" i="10"/>
  <c r="E57" i="10"/>
  <c r="D57" i="10"/>
  <c r="C57" i="10"/>
  <c r="B57" i="10"/>
  <c r="A57" i="10"/>
  <c r="A88" i="10" s="1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K56" i="10"/>
  <c r="J56" i="10"/>
  <c r="I56" i="10"/>
  <c r="H56" i="10"/>
  <c r="T86" i="10" s="1"/>
  <c r="G56" i="10"/>
  <c r="T85" i="10" s="1"/>
  <c r="F56" i="10"/>
  <c r="T83" i="10" s="1"/>
  <c r="E56" i="10"/>
  <c r="T82" i="10" s="1"/>
  <c r="D56" i="10"/>
  <c r="T80" i="10" s="1"/>
  <c r="C56" i="10"/>
  <c r="T79" i="10" s="1"/>
  <c r="B56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K55" i="10"/>
  <c r="J55" i="10"/>
  <c r="I55" i="10"/>
  <c r="H55" i="10"/>
  <c r="S86" i="10" s="1"/>
  <c r="G55" i="10"/>
  <c r="S85" i="10" s="1"/>
  <c r="F55" i="10"/>
  <c r="S83" i="10" s="1"/>
  <c r="E55" i="10"/>
  <c r="S82" i="10" s="1"/>
  <c r="D55" i="10"/>
  <c r="S80" i="10" s="1"/>
  <c r="C55" i="10"/>
  <c r="S79" i="10" s="1"/>
  <c r="B55" i="10"/>
  <c r="R86" i="10"/>
  <c r="R85" i="10"/>
  <c r="R83" i="10"/>
  <c r="R82" i="10"/>
  <c r="R80" i="10"/>
  <c r="R79" i="10"/>
  <c r="Q86" i="10"/>
  <c r="Q85" i="10"/>
  <c r="Q83" i="10"/>
  <c r="Q82" i="10"/>
  <c r="Q80" i="10"/>
  <c r="Q79" i="10"/>
  <c r="A52" i="10"/>
  <c r="A86" i="10" s="1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K51" i="10"/>
  <c r="J51" i="10"/>
  <c r="I51" i="10"/>
  <c r="H51" i="10"/>
  <c r="O86" i="10" s="1"/>
  <c r="G51" i="10"/>
  <c r="O85" i="10" s="1"/>
  <c r="F51" i="10"/>
  <c r="O83" i="10" s="1"/>
  <c r="E51" i="10"/>
  <c r="O82" i="10" s="1"/>
  <c r="D51" i="10"/>
  <c r="O80" i="10" s="1"/>
  <c r="C51" i="10"/>
  <c r="O79" i="10" s="1"/>
  <c r="B51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K50" i="10"/>
  <c r="J50" i="10"/>
  <c r="I50" i="10"/>
  <c r="H50" i="10"/>
  <c r="G50" i="10"/>
  <c r="F50" i="10"/>
  <c r="E50" i="10"/>
  <c r="D50" i="10"/>
  <c r="C50" i="10"/>
  <c r="B50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K49" i="10"/>
  <c r="J49" i="10"/>
  <c r="I49" i="10"/>
  <c r="H49" i="10"/>
  <c r="K86" i="10" s="1"/>
  <c r="G49" i="10"/>
  <c r="K85" i="10" s="1"/>
  <c r="F49" i="10"/>
  <c r="K83" i="10" s="1"/>
  <c r="E49" i="10"/>
  <c r="K82" i="10" s="1"/>
  <c r="D49" i="10"/>
  <c r="K80" i="10" s="1"/>
  <c r="C49" i="10"/>
  <c r="K79" i="10" s="1"/>
  <c r="B49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K48" i="10"/>
  <c r="J48" i="10"/>
  <c r="I48" i="10"/>
  <c r="H48" i="10"/>
  <c r="G48" i="10"/>
  <c r="F48" i="10"/>
  <c r="E48" i="10"/>
  <c r="D48" i="10"/>
  <c r="C48" i="10"/>
  <c r="B48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K47" i="10"/>
  <c r="J47" i="10"/>
  <c r="I47" i="10"/>
  <c r="H47" i="10"/>
  <c r="I86" i="10" s="1"/>
  <c r="G47" i="10"/>
  <c r="I85" i="10" s="1"/>
  <c r="F47" i="10"/>
  <c r="I83" i="10" s="1"/>
  <c r="E47" i="10"/>
  <c r="I82" i="10" s="1"/>
  <c r="D47" i="10"/>
  <c r="I80" i="10" s="1"/>
  <c r="C47" i="10"/>
  <c r="I79" i="10" s="1"/>
  <c r="B47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K46" i="10"/>
  <c r="J46" i="10"/>
  <c r="I46" i="10"/>
  <c r="H46" i="10"/>
  <c r="G46" i="10"/>
  <c r="F46" i="10"/>
  <c r="E46" i="10"/>
  <c r="D46" i="10"/>
  <c r="C46" i="10"/>
  <c r="B46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K45" i="10"/>
  <c r="J45" i="10"/>
  <c r="I45" i="10"/>
  <c r="H45" i="10"/>
  <c r="G86" i="10" s="1"/>
  <c r="G45" i="10"/>
  <c r="G85" i="10" s="1"/>
  <c r="F45" i="10"/>
  <c r="G83" i="10" s="1"/>
  <c r="E45" i="10"/>
  <c r="G82" i="10" s="1"/>
  <c r="D45" i="10"/>
  <c r="G80" i="10" s="1"/>
  <c r="C45" i="10"/>
  <c r="G79" i="10" s="1"/>
  <c r="B45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K44" i="10"/>
  <c r="J44" i="10"/>
  <c r="I44" i="10"/>
  <c r="H44" i="10"/>
  <c r="F86" i="10" s="1"/>
  <c r="G44" i="10"/>
  <c r="F85" i="10" s="1"/>
  <c r="F44" i="10"/>
  <c r="F83" i="10" s="1"/>
  <c r="E44" i="10"/>
  <c r="F82" i="10" s="1"/>
  <c r="D44" i="10"/>
  <c r="F80" i="10" s="1"/>
  <c r="C44" i="10"/>
  <c r="F79" i="10" s="1"/>
  <c r="B44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K43" i="10"/>
  <c r="J43" i="10"/>
  <c r="I43" i="10"/>
  <c r="H43" i="10"/>
  <c r="G43" i="10"/>
  <c r="F43" i="10"/>
  <c r="E43" i="10"/>
  <c r="D43" i="10"/>
  <c r="C43" i="10"/>
  <c r="B43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K42" i="10"/>
  <c r="J42" i="10"/>
  <c r="I42" i="10"/>
  <c r="H42" i="10"/>
  <c r="G42" i="10"/>
  <c r="F42" i="10"/>
  <c r="E42" i="10"/>
  <c r="D42" i="10"/>
  <c r="C42" i="10"/>
  <c r="B42" i="10"/>
  <c r="W41" i="10"/>
  <c r="U41" i="10"/>
  <c r="S41" i="10"/>
  <c r="R41" i="10"/>
  <c r="Q41" i="10"/>
  <c r="O41" i="10"/>
  <c r="N41" i="10"/>
  <c r="M41" i="10"/>
  <c r="K41" i="10"/>
  <c r="J41" i="10"/>
  <c r="I41" i="10"/>
  <c r="H41" i="10"/>
  <c r="G41" i="10"/>
  <c r="E41" i="10"/>
  <c r="B41" i="10"/>
  <c r="Y40" i="10"/>
  <c r="W40" i="10"/>
  <c r="U40" i="10"/>
  <c r="S40" i="10"/>
  <c r="Q40" i="10"/>
  <c r="O40" i="10"/>
  <c r="M40" i="10"/>
  <c r="K40" i="10"/>
  <c r="I40" i="10"/>
  <c r="G40" i="10"/>
  <c r="E40" i="10"/>
  <c r="C40" i="10"/>
  <c r="B38" i="10"/>
  <c r="W36" i="10"/>
  <c r="W72" i="10" s="1"/>
  <c r="U36" i="10"/>
  <c r="U72" i="10" s="1"/>
  <c r="S36" i="10"/>
  <c r="S72" i="10" s="1"/>
  <c r="R36" i="10"/>
  <c r="R69" i="10" s="1"/>
  <c r="Q36" i="10"/>
  <c r="Q69" i="10" s="1"/>
  <c r="O36" i="10"/>
  <c r="O72" i="10" s="1"/>
  <c r="N36" i="10"/>
  <c r="N69" i="10" s="1"/>
  <c r="M36" i="10"/>
  <c r="M72" i="10" s="1"/>
  <c r="K36" i="10"/>
  <c r="K72" i="10" s="1"/>
  <c r="J36" i="10"/>
  <c r="J69" i="10" s="1"/>
  <c r="I36" i="10"/>
  <c r="I69" i="10" s="1"/>
  <c r="H36" i="10"/>
  <c r="H69" i="10" s="1"/>
  <c r="G36" i="10"/>
  <c r="G72" i="10" s="1"/>
  <c r="E36" i="10"/>
  <c r="E72" i="10" s="1"/>
  <c r="AB34" i="10"/>
  <c r="AB33" i="10"/>
  <c r="AB32" i="10"/>
  <c r="AB31" i="10"/>
  <c r="AB30" i="10"/>
  <c r="AB29" i="10"/>
  <c r="AB27" i="10"/>
  <c r="AB26" i="10"/>
  <c r="AB28" i="10"/>
  <c r="AB22" i="10"/>
  <c r="AB18" i="10"/>
  <c r="AB17" i="10"/>
  <c r="AB16" i="10"/>
  <c r="AB15" i="10"/>
  <c r="AB14" i="10"/>
  <c r="AB13" i="10"/>
  <c r="AB12" i="10"/>
  <c r="AB11" i="10"/>
  <c r="AB10" i="10"/>
  <c r="AB9" i="10"/>
  <c r="Y8" i="10"/>
  <c r="X8" i="10"/>
  <c r="V8" i="10"/>
  <c r="T8" i="10"/>
  <c r="P8" i="10"/>
  <c r="L8" i="10"/>
  <c r="F8" i="10"/>
  <c r="C36" i="10"/>
  <c r="C69" i="10" s="1"/>
  <c r="L53" i="10" l="1"/>
  <c r="L52" i="10"/>
  <c r="F36" i="10"/>
  <c r="F69" i="10" s="1"/>
  <c r="T36" i="10"/>
  <c r="T69" i="10" s="1"/>
  <c r="X36" i="10"/>
  <c r="X69" i="10" s="1"/>
  <c r="Y41" i="10"/>
  <c r="AB61" i="10"/>
  <c r="AB44" i="10"/>
  <c r="AB65" i="10"/>
  <c r="AB49" i="10"/>
  <c r="AB55" i="10"/>
  <c r="AB66" i="10"/>
  <c r="AB42" i="10"/>
  <c r="AB46" i="10"/>
  <c r="AB63" i="10"/>
  <c r="AB67" i="10"/>
  <c r="AB48" i="10"/>
  <c r="AB60" i="10"/>
  <c r="AB45" i="10"/>
  <c r="AB62" i="10"/>
  <c r="AB43" i="10"/>
  <c r="AB47" i="10"/>
  <c r="AB51" i="10"/>
  <c r="AB59" i="10"/>
  <c r="AB64" i="10"/>
  <c r="AB50" i="10"/>
  <c r="V36" i="10"/>
  <c r="V69" i="10" s="1"/>
  <c r="P36" i="10"/>
  <c r="P69" i="10" s="1"/>
  <c r="L67" i="10"/>
  <c r="L65" i="10"/>
  <c r="L63" i="10"/>
  <c r="L61" i="10"/>
  <c r="L59" i="10"/>
  <c r="L54" i="10"/>
  <c r="L68" i="10"/>
  <c r="L60" i="10"/>
  <c r="L58" i="10"/>
  <c r="L66" i="10"/>
  <c r="L64" i="10"/>
  <c r="L62" i="10"/>
  <c r="J82" i="10"/>
  <c r="H79" i="10"/>
  <c r="H85" i="10"/>
  <c r="L48" i="10"/>
  <c r="V41" i="10"/>
  <c r="L42" i="10"/>
  <c r="L50" i="10"/>
  <c r="L49" i="10"/>
  <c r="L57" i="10"/>
  <c r="L43" i="10"/>
  <c r="L45" i="10"/>
  <c r="L46" i="10"/>
  <c r="L56" i="10"/>
  <c r="G69" i="10"/>
  <c r="G73" i="10" s="1"/>
  <c r="F41" i="10"/>
  <c r="E83" i="10" s="1"/>
  <c r="O69" i="10"/>
  <c r="O73" i="10" s="1"/>
  <c r="Y36" i="10"/>
  <c r="Y69" i="10" s="1"/>
  <c r="D8" i="10"/>
  <c r="N80" i="10"/>
  <c r="Z8" i="10"/>
  <c r="H80" i="10"/>
  <c r="H86" i="10"/>
  <c r="J83" i="10"/>
  <c r="N86" i="10"/>
  <c r="H82" i="10"/>
  <c r="W69" i="10"/>
  <c r="W73" i="10" s="1"/>
  <c r="E85" i="10"/>
  <c r="L80" i="10"/>
  <c r="M80" i="10"/>
  <c r="E86" i="10"/>
  <c r="J79" i="10"/>
  <c r="J85" i="10"/>
  <c r="L82" i="10"/>
  <c r="M82" i="10"/>
  <c r="S69" i="10"/>
  <c r="S73" i="10" s="1"/>
  <c r="L86" i="10"/>
  <c r="M86" i="10"/>
  <c r="H83" i="10"/>
  <c r="J80" i="10"/>
  <c r="J86" i="10"/>
  <c r="L83" i="10"/>
  <c r="M83" i="10"/>
  <c r="N83" i="10"/>
  <c r="L55" i="10"/>
  <c r="L51" i="10"/>
  <c r="L47" i="10"/>
  <c r="L44" i="10"/>
  <c r="L36" i="10"/>
  <c r="L69" i="10" s="1"/>
  <c r="E82" i="10"/>
  <c r="L79" i="10"/>
  <c r="M79" i="10"/>
  <c r="L85" i="10"/>
  <c r="M85" i="10"/>
  <c r="N82" i="10"/>
  <c r="K69" i="10"/>
  <c r="K73" i="10" s="1"/>
  <c r="I73" i="10"/>
  <c r="Q73" i="10"/>
  <c r="I72" i="10"/>
  <c r="Q72" i="10"/>
  <c r="AB8" i="10"/>
  <c r="C41" i="10"/>
  <c r="C72" i="10"/>
  <c r="L41" i="10"/>
  <c r="P41" i="10"/>
  <c r="T41" i="10"/>
  <c r="X41" i="10"/>
  <c r="E69" i="10"/>
  <c r="E73" i="10" s="1"/>
  <c r="M69" i="10"/>
  <c r="M73" i="10" s="1"/>
  <c r="U69" i="10"/>
  <c r="U73" i="10" s="1"/>
  <c r="Y73" i="10" l="1"/>
  <c r="AB41" i="10"/>
  <c r="AB69" i="10" s="1"/>
  <c r="Y72" i="10"/>
  <c r="Z41" i="10"/>
  <c r="D36" i="10"/>
  <c r="D69" i="10" s="1"/>
  <c r="Z36" i="10"/>
  <c r="Z69" i="10" s="1"/>
  <c r="D41" i="10"/>
  <c r="E80" i="10" s="1"/>
  <c r="AB36" i="10"/>
  <c r="C73" i="10"/>
  <c r="E79" i="10"/>
</calcChain>
</file>

<file path=xl/sharedStrings.xml><?xml version="1.0" encoding="utf-8"?>
<sst xmlns="http://schemas.openxmlformats.org/spreadsheetml/2006/main" count="134" uniqueCount="86">
  <si>
    <t>HOURS</t>
  </si>
  <si>
    <t>4 WEEKS</t>
  </si>
  <si>
    <t>5 WEEKS</t>
  </si>
  <si>
    <t>MAY</t>
  </si>
  <si>
    <t>SEPT</t>
  </si>
  <si>
    <t>OCT</t>
  </si>
  <si>
    <t>NOV</t>
  </si>
  <si>
    <t>DEC</t>
  </si>
  <si>
    <t>Time Available</t>
  </si>
  <si>
    <t>PERCENTAGE</t>
  </si>
  <si>
    <t>JAN</t>
  </si>
  <si>
    <t>FEB</t>
  </si>
  <si>
    <t>MAR</t>
  </si>
  <si>
    <t>APR</t>
  </si>
  <si>
    <t>HIVE</t>
  </si>
  <si>
    <t>Hours check</t>
  </si>
  <si>
    <t>% check</t>
  </si>
  <si>
    <t>Weeks</t>
  </si>
  <si>
    <t>AUG</t>
  </si>
  <si>
    <t>Forecast</t>
  </si>
  <si>
    <t>Actual</t>
  </si>
  <si>
    <t>JUNE</t>
  </si>
  <si>
    <t>JULY</t>
  </si>
  <si>
    <t>Jan</t>
  </si>
  <si>
    <t>Feb</t>
  </si>
  <si>
    <t>Mar</t>
  </si>
  <si>
    <t>White Fill</t>
  </si>
  <si>
    <t>Practice Home</t>
  </si>
  <si>
    <t>[195] Practice Home</t>
  </si>
  <si>
    <t>[500] Communications &amp; Field Building</t>
  </si>
  <si>
    <t>[CIRCLE] Cohort Leadership Programs</t>
  </si>
  <si>
    <t>[CIRCLE] Employee Relationship Circle</t>
  </si>
  <si>
    <t>[CIRCLE] Management &amp; Operations</t>
  </si>
  <si>
    <t>[OTCT] Org Contract Trainings</t>
  </si>
  <si>
    <t>[CONTENT] Coaching</t>
  </si>
  <si>
    <t>[302] Bright Spots - Oakland</t>
  </si>
  <si>
    <t>O2 Sabbatical Program</t>
  </si>
  <si>
    <t>[195] CP Holidays</t>
  </si>
  <si>
    <t>[195] PTO</t>
  </si>
  <si>
    <t>[195] GLO Activities</t>
  </si>
  <si>
    <t>PTO/ Holiday</t>
  </si>
  <si>
    <t>CLP CIRCLE</t>
  </si>
  <si>
    <t>PUBLIC PROGRAM</t>
  </si>
  <si>
    <t>ERC CIRCLE</t>
  </si>
  <si>
    <t>M&amp;O CIRCLE</t>
  </si>
  <si>
    <t>ORG CONTRACTS</t>
  </si>
  <si>
    <t>Bright Spots - OAK</t>
  </si>
  <si>
    <t>NGLC-IR</t>
  </si>
  <si>
    <t>OELDP</t>
  </si>
  <si>
    <t>DO NOT ENTER - SUMMARY FOR CHART</t>
  </si>
  <si>
    <t>TOTAL</t>
  </si>
  <si>
    <t>[CIRCLE] Public Program (incl 302-COORD)</t>
  </si>
  <si>
    <t>[302] Public Program Workshops-Delivery</t>
  </si>
  <si>
    <t>[195] Volunteer</t>
  </si>
  <si>
    <t>NGLC  Tier 2</t>
  </si>
  <si>
    <t>HIVE Cohort 2</t>
  </si>
  <si>
    <t>Leading Edge Fellows</t>
  </si>
  <si>
    <t>GLO</t>
  </si>
  <si>
    <t>Env Leaders Initiative (ELI)</t>
  </si>
  <si>
    <t>BPDEV</t>
  </si>
  <si>
    <t>COMMS</t>
  </si>
  <si>
    <t>ELI</t>
  </si>
  <si>
    <t>[302] Self-Care for Black Women in Leadership</t>
  </si>
  <si>
    <t>Self-Care Workshop</t>
  </si>
  <si>
    <t>30 thru 2</t>
  </si>
  <si>
    <t>3 thru 1</t>
  </si>
  <si>
    <t>2 thru 29</t>
  </si>
  <si>
    <t>30 thru 3</t>
  </si>
  <si>
    <t>4 thru 31</t>
  </si>
  <si>
    <t>1 thru 28</t>
  </si>
  <si>
    <t>29 thru 2</t>
  </si>
  <si>
    <t>3 thru 30</t>
  </si>
  <si>
    <t>31 thru 27</t>
  </si>
  <si>
    <t>28 thru 1</t>
  </si>
  <si>
    <t>[302] Org Equity Program - Public</t>
  </si>
  <si>
    <t>Org Equity Program (FUEL 2.0)</t>
  </si>
  <si>
    <t>HIVE Cohort 3</t>
  </si>
  <si>
    <t>[CIRCLE] Business &amp; Project Development</t>
  </si>
  <si>
    <t>NOTES</t>
  </si>
  <si>
    <t>Baseline/average</t>
  </si>
  <si>
    <t>Baseline/includes practice partnerships</t>
  </si>
  <si>
    <t>Need to enter/personalize</t>
  </si>
  <si>
    <t>Based on program budget</t>
  </si>
  <si>
    <t>[302] PTP Curricula Development</t>
  </si>
  <si>
    <t>Based on LDT PTP planning</t>
  </si>
  <si>
    <t>TEMPLATE - 2020 WORK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</si>
</sst>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0" xfId="0" applyBorder="1"/>
    <xf numFmtId="0" fontId="3" fillId="0" borderId="8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9" fontId="7" fillId="0" borderId="0" xfId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0" fontId="0" fillId="4" borderId="3" xfId="0" applyFill="1" applyBorder="1"/>
    <xf numFmtId="0" fontId="0" fillId="4" borderId="2" xfId="0" applyFill="1" applyBorder="1" applyAlignment="1">
      <alignment horizontal="center"/>
    </xf>
    <xf numFmtId="0" fontId="0" fillId="6" borderId="3" xfId="0" applyFill="1" applyBorder="1"/>
    <xf numFmtId="0" fontId="0" fillId="6" borderId="2" xfId="0" applyFill="1" applyBorder="1" applyAlignment="1">
      <alignment horizontal="center"/>
    </xf>
    <xf numFmtId="0" fontId="0" fillId="7" borderId="3" xfId="0" applyFill="1" applyBorder="1"/>
    <xf numFmtId="0" fontId="0" fillId="7" borderId="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8" borderId="3" xfId="0" applyFill="1" applyBorder="1"/>
    <xf numFmtId="0" fontId="0" fillId="8" borderId="2" xfId="0" applyFill="1" applyBorder="1" applyAlignment="1">
      <alignment horizontal="center"/>
    </xf>
    <xf numFmtId="0" fontId="2" fillId="0" borderId="24" xfId="0" applyFont="1" applyBorder="1"/>
    <xf numFmtId="0" fontId="2" fillId="0" borderId="25" xfId="0" applyFont="1" applyFill="1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 applyAlignment="1">
      <alignment horizontal="center"/>
    </xf>
    <xf numFmtId="0" fontId="0" fillId="5" borderId="14" xfId="0" applyFill="1" applyBorder="1"/>
    <xf numFmtId="0" fontId="0" fillId="5" borderId="1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9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3" fillId="2" borderId="19" xfId="0" applyFont="1" applyFill="1" applyBorder="1" applyProtection="1"/>
    <xf numFmtId="0" fontId="0" fillId="7" borderId="3" xfId="0" applyFill="1" applyBorder="1" applyProtection="1"/>
    <xf numFmtId="9" fontId="0" fillId="7" borderId="2" xfId="1" applyFont="1" applyFill="1" applyBorder="1" applyAlignment="1" applyProtection="1">
      <alignment horizontal="center"/>
    </xf>
    <xf numFmtId="0" fontId="0" fillId="6" borderId="3" xfId="0" applyFill="1" applyBorder="1" applyProtection="1"/>
    <xf numFmtId="9" fontId="0" fillId="6" borderId="2" xfId="1" applyFont="1" applyFill="1" applyBorder="1" applyAlignment="1" applyProtection="1">
      <alignment horizontal="center"/>
    </xf>
    <xf numFmtId="0" fontId="0" fillId="8" borderId="3" xfId="0" applyFill="1" applyBorder="1" applyProtection="1"/>
    <xf numFmtId="9" fontId="0" fillId="8" borderId="2" xfId="1" applyFont="1" applyFill="1" applyBorder="1" applyAlignment="1" applyProtection="1">
      <alignment horizontal="center"/>
    </xf>
    <xf numFmtId="0" fontId="0" fillId="4" borderId="3" xfId="0" applyFill="1" applyBorder="1" applyProtection="1"/>
    <xf numFmtId="9" fontId="0" fillId="4" borderId="2" xfId="1" applyFont="1" applyFill="1" applyBorder="1" applyAlignment="1" applyProtection="1">
      <alignment horizontal="center"/>
    </xf>
    <xf numFmtId="0" fontId="0" fillId="5" borderId="3" xfId="0" applyFill="1" applyBorder="1" applyProtection="1"/>
    <xf numFmtId="9" fontId="0" fillId="5" borderId="2" xfId="1" applyFont="1" applyFill="1" applyBorder="1" applyAlignment="1" applyProtection="1">
      <alignment horizontal="center"/>
    </xf>
    <xf numFmtId="0" fontId="2" fillId="0" borderId="5" xfId="0" applyFont="1" applyBorder="1" applyProtection="1"/>
    <xf numFmtId="9" fontId="2" fillId="0" borderId="20" xfId="1" applyFont="1" applyBorder="1" applyAlignment="1" applyProtection="1">
      <alignment horizontal="center"/>
    </xf>
    <xf numFmtId="0" fontId="8" fillId="0" borderId="0" xfId="0" applyFont="1"/>
    <xf numFmtId="0" fontId="3" fillId="9" borderId="31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5" borderId="14" xfId="0" applyFill="1" applyBorder="1" applyAlignment="1">
      <alignment horizontal="left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9" fontId="0" fillId="0" borderId="32" xfId="1" applyFont="1" applyFill="1" applyBorder="1" applyAlignment="1">
      <alignment horizontal="center"/>
    </xf>
    <xf numFmtId="9" fontId="2" fillId="0" borderId="3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0" borderId="37" xfId="0" applyBorder="1"/>
    <xf numFmtId="0" fontId="0" fillId="5" borderId="9" xfId="0" applyFill="1" applyBorder="1" applyAlignment="1">
      <alignment horizontal="center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0" fillId="0" borderId="37" xfId="0" applyFill="1" applyBorder="1"/>
    <xf numFmtId="0" fontId="7" fillId="1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39" xfId="0" applyBorder="1"/>
    <xf numFmtId="0" fontId="9" fillId="0" borderId="39" xfId="0" applyFont="1" applyBorder="1"/>
    <xf numFmtId="0" fontId="10" fillId="7" borderId="2" xfId="0" applyFont="1" applyFill="1" applyBorder="1" applyAlignment="1">
      <alignment horizontal="center"/>
    </xf>
    <xf numFmtId="0" fontId="10" fillId="7" borderId="2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1" xfId="0" applyFont="1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3" borderId="22" xfId="0" applyFill="1" applyBorder="1" applyAlignment="1" applyProtection="1">
      <alignment horizontal="center"/>
    </xf>
    <xf numFmtId="0" fontId="3" fillId="3" borderId="13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2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6"/>
  <sheetViews>
    <sheetView tabSelected="1" topLeftCell="B1" zoomScale="90" zoomScaleNormal="90" workbookViewId="0">
      <pane xSplit="1" ySplit="7" topLeftCell="C8" activePane="bottomRight" state="frozen"/>
      <selection activeCell="Y9" sqref="C9:Y10"/>
      <selection pane="topRight" activeCell="Y9" sqref="C9:Y10"/>
      <selection pane="bottomLeft" activeCell="Y9" sqref="C9:Y10"/>
      <selection pane="bottomRight" activeCell="D34" sqref="D34"/>
    </sheetView>
  </sheetViews>
  <sheetFormatPr defaultRowHeight="15" x14ac:dyDescent="0.25"/>
  <cols>
    <col min="1" max="1" width="35.28515625" hidden="1" customWidth="1"/>
    <col min="2" max="2" width="41.28515625" customWidth="1"/>
    <col min="3" max="13" width="10.85546875" customWidth="1"/>
    <col min="14" max="14" width="10.28515625" customWidth="1"/>
    <col min="15" max="26" width="10.85546875" customWidth="1"/>
    <col min="27" max="27" width="2.85546875" style="16" customWidth="1"/>
    <col min="29" max="29" width="2.5703125" customWidth="1"/>
  </cols>
  <sheetData>
    <row r="1" spans="2:32" ht="18.75" x14ac:dyDescent="0.3">
      <c r="B1" s="107" t="s">
        <v>85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2:32" ht="15" customHeight="1" thickBot="1" x14ac:dyDescent="0.3"/>
    <row r="3" spans="2:32" x14ac:dyDescent="0.25">
      <c r="B3" s="134" t="s">
        <v>0</v>
      </c>
      <c r="C3" s="142" t="s">
        <v>2</v>
      </c>
      <c r="D3" s="143"/>
      <c r="E3" s="138" t="s">
        <v>1</v>
      </c>
      <c r="F3" s="139"/>
      <c r="G3" s="142" t="s">
        <v>1</v>
      </c>
      <c r="H3" s="143"/>
      <c r="I3" s="138" t="s">
        <v>2</v>
      </c>
      <c r="J3" s="139"/>
      <c r="K3" s="133" t="s">
        <v>1</v>
      </c>
      <c r="L3" s="133"/>
      <c r="M3" s="138" t="s">
        <v>1</v>
      </c>
      <c r="N3" s="139"/>
      <c r="O3" s="133" t="s">
        <v>2</v>
      </c>
      <c r="P3" s="133"/>
      <c r="Q3" s="130" t="s">
        <v>1</v>
      </c>
      <c r="R3" s="130"/>
      <c r="S3" s="133" t="s">
        <v>1</v>
      </c>
      <c r="T3" s="133"/>
      <c r="U3" s="130" t="s">
        <v>2</v>
      </c>
      <c r="V3" s="130"/>
      <c r="W3" s="133" t="s">
        <v>1</v>
      </c>
      <c r="X3" s="133"/>
      <c r="Y3" s="130" t="s">
        <v>2</v>
      </c>
      <c r="Z3" s="137"/>
    </row>
    <row r="4" spans="2:32" ht="15.75" thickBot="1" x14ac:dyDescent="0.3">
      <c r="B4" s="135"/>
      <c r="C4" s="116" t="s">
        <v>10</v>
      </c>
      <c r="D4" s="117"/>
      <c r="E4" s="124" t="s">
        <v>11</v>
      </c>
      <c r="F4" s="125"/>
      <c r="G4" s="116" t="s">
        <v>12</v>
      </c>
      <c r="H4" s="117"/>
      <c r="I4" s="124" t="s">
        <v>13</v>
      </c>
      <c r="J4" s="125"/>
      <c r="K4" s="116" t="s">
        <v>3</v>
      </c>
      <c r="L4" s="117"/>
      <c r="M4" s="124" t="s">
        <v>21</v>
      </c>
      <c r="N4" s="125"/>
      <c r="O4" s="116" t="s">
        <v>22</v>
      </c>
      <c r="P4" s="117"/>
      <c r="Q4" s="124" t="s">
        <v>18</v>
      </c>
      <c r="R4" s="125"/>
      <c r="S4" s="116" t="s">
        <v>4</v>
      </c>
      <c r="T4" s="117"/>
      <c r="U4" s="114" t="s">
        <v>5</v>
      </c>
      <c r="V4" s="126"/>
      <c r="W4" s="116" t="s">
        <v>6</v>
      </c>
      <c r="X4" s="117"/>
      <c r="Y4" s="114" t="s">
        <v>7</v>
      </c>
      <c r="Z4" s="115"/>
    </row>
    <row r="5" spans="2:32" ht="15.75" thickBot="1" x14ac:dyDescent="0.3">
      <c r="B5" s="136"/>
      <c r="C5" s="131" t="s">
        <v>64</v>
      </c>
      <c r="D5" s="132"/>
      <c r="E5" s="140" t="s">
        <v>65</v>
      </c>
      <c r="F5" s="141"/>
      <c r="G5" s="131" t="s">
        <v>66</v>
      </c>
      <c r="H5" s="132"/>
      <c r="I5" s="140" t="s">
        <v>67</v>
      </c>
      <c r="J5" s="141"/>
      <c r="K5" s="131" t="s">
        <v>68</v>
      </c>
      <c r="L5" s="132"/>
      <c r="M5" s="140" t="s">
        <v>69</v>
      </c>
      <c r="N5" s="141"/>
      <c r="O5" s="131" t="s">
        <v>70</v>
      </c>
      <c r="P5" s="132"/>
      <c r="Q5" s="127" t="s">
        <v>71</v>
      </c>
      <c r="R5" s="129"/>
      <c r="S5" s="131" t="s">
        <v>72</v>
      </c>
      <c r="T5" s="132"/>
      <c r="U5" s="127" t="s">
        <v>73</v>
      </c>
      <c r="V5" s="129"/>
      <c r="W5" s="131" t="s">
        <v>66</v>
      </c>
      <c r="X5" s="132"/>
      <c r="Y5" s="127" t="s">
        <v>67</v>
      </c>
      <c r="Z5" s="128"/>
      <c r="AB5" s="80" t="s">
        <v>50</v>
      </c>
      <c r="AD5" s="103" t="s">
        <v>78</v>
      </c>
      <c r="AE5" s="102"/>
      <c r="AF5" s="102"/>
    </row>
    <row r="6" spans="2:32" ht="15" hidden="1" customHeight="1" x14ac:dyDescent="0.25">
      <c r="B6" s="6"/>
      <c r="C6" s="40">
        <v>200</v>
      </c>
      <c r="D6" s="40">
        <v>200</v>
      </c>
      <c r="E6" s="40">
        <v>160</v>
      </c>
      <c r="F6" s="40">
        <v>160</v>
      </c>
      <c r="G6" s="40">
        <v>160</v>
      </c>
      <c r="H6" s="40">
        <v>160</v>
      </c>
      <c r="I6" s="40">
        <v>200</v>
      </c>
      <c r="J6" s="41">
        <v>200</v>
      </c>
      <c r="K6" s="41">
        <v>160</v>
      </c>
      <c r="L6" s="40">
        <f>K6</f>
        <v>160</v>
      </c>
      <c r="M6" s="40">
        <v>160</v>
      </c>
      <c r="N6" s="41">
        <v>160</v>
      </c>
      <c r="O6" s="40">
        <v>200</v>
      </c>
      <c r="P6" s="41">
        <v>200</v>
      </c>
      <c r="Q6" s="41">
        <v>160</v>
      </c>
      <c r="R6" s="40">
        <v>160</v>
      </c>
      <c r="S6" s="40">
        <v>160</v>
      </c>
      <c r="T6" s="40">
        <v>160</v>
      </c>
      <c r="U6" s="40">
        <v>200</v>
      </c>
      <c r="V6" s="40">
        <v>200</v>
      </c>
      <c r="W6" s="41">
        <v>160</v>
      </c>
      <c r="X6" s="40">
        <v>160</v>
      </c>
      <c r="Y6" s="40">
        <v>200</v>
      </c>
      <c r="Z6" s="42">
        <v>200</v>
      </c>
      <c r="AB6" s="83">
        <f>C6+E6+G6+I6+K6+M6+O6+Q6+S6+U6+W6+Y6</f>
        <v>2120</v>
      </c>
    </row>
    <row r="7" spans="2:32" ht="15" customHeight="1" x14ac:dyDescent="0.25">
      <c r="B7" s="6"/>
      <c r="C7" s="13" t="s">
        <v>19</v>
      </c>
      <c r="D7" s="13" t="s">
        <v>20</v>
      </c>
      <c r="E7" s="13" t="s">
        <v>19</v>
      </c>
      <c r="F7" s="13" t="s">
        <v>20</v>
      </c>
      <c r="G7" s="13" t="s">
        <v>19</v>
      </c>
      <c r="H7" s="13" t="s">
        <v>20</v>
      </c>
      <c r="I7" s="13" t="s">
        <v>19</v>
      </c>
      <c r="J7" s="13" t="s">
        <v>20</v>
      </c>
      <c r="K7" s="13" t="s">
        <v>19</v>
      </c>
      <c r="L7" s="13" t="s">
        <v>20</v>
      </c>
      <c r="M7" s="13" t="s">
        <v>19</v>
      </c>
      <c r="N7" s="13" t="s">
        <v>20</v>
      </c>
      <c r="O7" s="13" t="s">
        <v>19</v>
      </c>
      <c r="P7" s="13" t="s">
        <v>20</v>
      </c>
      <c r="Q7" s="13" t="s">
        <v>19</v>
      </c>
      <c r="R7" s="13" t="s">
        <v>20</v>
      </c>
      <c r="S7" s="13" t="s">
        <v>19</v>
      </c>
      <c r="T7" s="13" t="s">
        <v>20</v>
      </c>
      <c r="U7" s="13" t="s">
        <v>19</v>
      </c>
      <c r="V7" s="13" t="s">
        <v>20</v>
      </c>
      <c r="W7" s="13" t="s">
        <v>19</v>
      </c>
      <c r="X7" s="13" t="s">
        <v>20</v>
      </c>
      <c r="Y7" s="13" t="s">
        <v>19</v>
      </c>
      <c r="Z7" s="14" t="s">
        <v>20</v>
      </c>
      <c r="AB7" s="84"/>
    </row>
    <row r="8" spans="2:32" x14ac:dyDescent="0.25">
      <c r="B8" s="28" t="s">
        <v>37</v>
      </c>
      <c r="C8" s="29">
        <v>16</v>
      </c>
      <c r="D8" s="29">
        <f>C8</f>
        <v>16</v>
      </c>
      <c r="E8" s="29">
        <v>8</v>
      </c>
      <c r="F8" s="29">
        <f>E8</f>
        <v>8</v>
      </c>
      <c r="G8" s="29"/>
      <c r="H8" s="29"/>
      <c r="I8" s="29"/>
      <c r="J8" s="30"/>
      <c r="K8" s="30">
        <v>8</v>
      </c>
      <c r="L8" s="29">
        <f>K8</f>
        <v>8</v>
      </c>
      <c r="M8" s="29"/>
      <c r="N8" s="29"/>
      <c r="O8" s="29">
        <v>16</v>
      </c>
      <c r="P8" s="29">
        <f>O8</f>
        <v>16</v>
      </c>
      <c r="Q8" s="29"/>
      <c r="R8" s="29"/>
      <c r="S8" s="29">
        <v>8</v>
      </c>
      <c r="T8" s="29">
        <f>S8</f>
        <v>8</v>
      </c>
      <c r="U8" s="29"/>
      <c r="V8" s="29">
        <f>U8</f>
        <v>0</v>
      </c>
      <c r="W8" s="29">
        <v>16</v>
      </c>
      <c r="X8" s="29">
        <f>W8</f>
        <v>16</v>
      </c>
      <c r="Y8" s="29">
        <f>8*3</f>
        <v>24</v>
      </c>
      <c r="Z8" s="39">
        <f>Y8</f>
        <v>24</v>
      </c>
      <c r="AB8" s="83">
        <f t="shared" ref="AB8:AB35" si="0">C8+E8+G8+I8+K8+M8+O8+Q8+S8+U8+W8+Y8</f>
        <v>96</v>
      </c>
    </row>
    <row r="9" spans="2:32" x14ac:dyDescent="0.25">
      <c r="B9" s="28" t="s">
        <v>38</v>
      </c>
      <c r="C9" s="104"/>
      <c r="D9" s="105"/>
      <c r="E9" s="105">
        <v>40</v>
      </c>
      <c r="F9" s="105"/>
      <c r="G9" s="105"/>
      <c r="H9" s="105"/>
      <c r="I9" s="105"/>
      <c r="J9" s="106"/>
      <c r="K9" s="106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47"/>
      <c r="AB9" s="83">
        <f t="shared" si="0"/>
        <v>40</v>
      </c>
    </row>
    <row r="10" spans="2:32" x14ac:dyDescent="0.25">
      <c r="B10" s="28" t="s">
        <v>53</v>
      </c>
      <c r="C10" s="104"/>
      <c r="D10" s="105"/>
      <c r="E10" s="104"/>
      <c r="F10" s="105"/>
      <c r="G10" s="104"/>
      <c r="H10" s="105"/>
      <c r="I10" s="104"/>
      <c r="J10" s="106"/>
      <c r="K10" s="104"/>
      <c r="L10" s="105"/>
      <c r="M10" s="104"/>
      <c r="N10" s="105"/>
      <c r="O10" s="104"/>
      <c r="P10" s="105"/>
      <c r="Q10" s="104"/>
      <c r="R10" s="105"/>
      <c r="S10" s="104"/>
      <c r="T10" s="105"/>
      <c r="U10" s="104"/>
      <c r="V10" s="105"/>
      <c r="W10" s="104"/>
      <c r="X10" s="105"/>
      <c r="Y10" s="104"/>
      <c r="Z10" s="47"/>
      <c r="AB10" s="83">
        <f t="shared" si="0"/>
        <v>0</v>
      </c>
    </row>
    <row r="11" spans="2:32" x14ac:dyDescent="0.25">
      <c r="B11" s="28" t="s">
        <v>28</v>
      </c>
      <c r="C11" s="29">
        <v>40</v>
      </c>
      <c r="D11" s="45"/>
      <c r="E11" s="45">
        <v>32</v>
      </c>
      <c r="F11" s="45"/>
      <c r="G11" s="45">
        <v>32</v>
      </c>
      <c r="H11" s="45"/>
      <c r="I11" s="45">
        <v>40</v>
      </c>
      <c r="J11" s="46"/>
      <c r="K11" s="46">
        <v>32</v>
      </c>
      <c r="L11" s="45"/>
      <c r="M11" s="45">
        <v>32</v>
      </c>
      <c r="N11" s="45"/>
      <c r="O11" s="45">
        <v>40</v>
      </c>
      <c r="P11" s="45"/>
      <c r="Q11" s="45">
        <v>32</v>
      </c>
      <c r="R11" s="45"/>
      <c r="S11" s="45">
        <v>32</v>
      </c>
      <c r="T11" s="45"/>
      <c r="U11" s="45">
        <v>40</v>
      </c>
      <c r="V11" s="45"/>
      <c r="W11" s="45">
        <v>32</v>
      </c>
      <c r="X11" s="45"/>
      <c r="Y11" s="45">
        <v>40</v>
      </c>
      <c r="Z11" s="47"/>
      <c r="AB11" s="83">
        <f t="shared" si="0"/>
        <v>424</v>
      </c>
      <c r="AD11" t="s">
        <v>79</v>
      </c>
    </row>
    <row r="12" spans="2:32" x14ac:dyDescent="0.25">
      <c r="B12" s="28" t="s">
        <v>39</v>
      </c>
      <c r="C12" s="29"/>
      <c r="D12" s="45"/>
      <c r="E12" s="45"/>
      <c r="F12" s="45"/>
      <c r="G12" s="45"/>
      <c r="H12" s="45"/>
      <c r="I12" s="45"/>
      <c r="J12" s="46"/>
      <c r="K12" s="46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7"/>
      <c r="AB12" s="83">
        <f t="shared" si="0"/>
        <v>0</v>
      </c>
      <c r="AD12" t="s">
        <v>81</v>
      </c>
    </row>
    <row r="13" spans="2:32" x14ac:dyDescent="0.25">
      <c r="B13" s="26" t="s">
        <v>31</v>
      </c>
      <c r="C13" s="27">
        <v>10</v>
      </c>
      <c r="D13" s="48"/>
      <c r="E13" s="48">
        <v>8</v>
      </c>
      <c r="F13" s="48"/>
      <c r="G13" s="48">
        <v>8</v>
      </c>
      <c r="H13" s="48"/>
      <c r="I13" s="48">
        <v>10</v>
      </c>
      <c r="J13" s="49"/>
      <c r="K13" s="49">
        <v>8</v>
      </c>
      <c r="L13" s="48"/>
      <c r="M13" s="48">
        <v>8</v>
      </c>
      <c r="N13" s="48"/>
      <c r="O13" s="48">
        <v>10</v>
      </c>
      <c r="P13" s="48"/>
      <c r="Q13" s="48">
        <v>8</v>
      </c>
      <c r="R13" s="48"/>
      <c r="S13" s="48">
        <v>8</v>
      </c>
      <c r="T13" s="48"/>
      <c r="U13" s="48">
        <v>10</v>
      </c>
      <c r="V13" s="48"/>
      <c r="W13" s="48">
        <v>8</v>
      </c>
      <c r="X13" s="48"/>
      <c r="Y13" s="48">
        <v>10</v>
      </c>
      <c r="Z13" s="50"/>
      <c r="AB13" s="83">
        <f t="shared" si="0"/>
        <v>106</v>
      </c>
      <c r="AD13" t="s">
        <v>80</v>
      </c>
    </row>
    <row r="14" spans="2:32" hidden="1" x14ac:dyDescent="0.25">
      <c r="B14" s="26" t="s">
        <v>32</v>
      </c>
      <c r="C14" s="27"/>
      <c r="D14" s="48"/>
      <c r="E14" s="48"/>
      <c r="F14" s="48"/>
      <c r="G14" s="48"/>
      <c r="H14" s="48"/>
      <c r="I14" s="48"/>
      <c r="J14" s="49"/>
      <c r="K14" s="49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50"/>
      <c r="AB14" s="83">
        <f t="shared" si="0"/>
        <v>0</v>
      </c>
    </row>
    <row r="15" spans="2:32" x14ac:dyDescent="0.25">
      <c r="B15" s="26" t="s">
        <v>77</v>
      </c>
      <c r="C15" s="27"/>
      <c r="D15" s="48"/>
      <c r="E15" s="48"/>
      <c r="F15" s="48"/>
      <c r="G15" s="48"/>
      <c r="H15" s="48"/>
      <c r="I15" s="48"/>
      <c r="J15" s="49"/>
      <c r="K15" s="49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50"/>
      <c r="AB15" s="83">
        <f t="shared" si="0"/>
        <v>0</v>
      </c>
    </row>
    <row r="16" spans="2:32" x14ac:dyDescent="0.25">
      <c r="B16" s="26" t="s">
        <v>30</v>
      </c>
      <c r="C16" s="27">
        <v>10</v>
      </c>
      <c r="D16" s="48"/>
      <c r="E16" s="48">
        <v>8</v>
      </c>
      <c r="F16" s="48"/>
      <c r="G16" s="48">
        <v>8</v>
      </c>
      <c r="H16" s="48"/>
      <c r="I16" s="48">
        <v>10</v>
      </c>
      <c r="J16" s="49"/>
      <c r="K16" s="49">
        <v>8</v>
      </c>
      <c r="L16" s="48"/>
      <c r="M16" s="48">
        <v>8</v>
      </c>
      <c r="N16" s="48"/>
      <c r="O16" s="48">
        <v>10</v>
      </c>
      <c r="P16" s="48"/>
      <c r="Q16" s="48">
        <v>8</v>
      </c>
      <c r="R16" s="48"/>
      <c r="S16" s="48">
        <v>8</v>
      </c>
      <c r="T16" s="48"/>
      <c r="U16" s="48">
        <v>10</v>
      </c>
      <c r="V16" s="48"/>
      <c r="W16" s="48">
        <v>8</v>
      </c>
      <c r="X16" s="48"/>
      <c r="Y16" s="48">
        <v>10</v>
      </c>
      <c r="Z16" s="50"/>
      <c r="AB16" s="83">
        <f t="shared" si="0"/>
        <v>106</v>
      </c>
    </row>
    <row r="17" spans="2:30" x14ac:dyDescent="0.25">
      <c r="B17" s="26" t="s">
        <v>51</v>
      </c>
      <c r="C17" s="27">
        <f>200*0.25</f>
        <v>50</v>
      </c>
      <c r="D17" s="48"/>
      <c r="E17" s="48">
        <v>40</v>
      </c>
      <c r="F17" s="48"/>
      <c r="G17" s="48">
        <v>40</v>
      </c>
      <c r="H17" s="48"/>
      <c r="I17" s="48">
        <v>50</v>
      </c>
      <c r="J17" s="49"/>
      <c r="K17" s="49">
        <v>40</v>
      </c>
      <c r="L17" s="48"/>
      <c r="M17" s="48">
        <v>40</v>
      </c>
      <c r="N17" s="48"/>
      <c r="O17" s="48">
        <v>50</v>
      </c>
      <c r="P17" s="48"/>
      <c r="Q17" s="48">
        <v>40</v>
      </c>
      <c r="R17" s="48"/>
      <c r="S17" s="48">
        <v>40</v>
      </c>
      <c r="T17" s="48"/>
      <c r="U17" s="48">
        <v>50</v>
      </c>
      <c r="V17" s="48"/>
      <c r="W17" s="48">
        <v>40</v>
      </c>
      <c r="X17" s="48"/>
      <c r="Y17" s="48">
        <v>50</v>
      </c>
      <c r="Z17" s="50"/>
      <c r="AB17" s="83">
        <f t="shared" si="0"/>
        <v>530</v>
      </c>
    </row>
    <row r="18" spans="2:30" hidden="1" x14ac:dyDescent="0.25">
      <c r="B18" s="31" t="s">
        <v>29</v>
      </c>
      <c r="C18" s="32"/>
      <c r="D18" s="51"/>
      <c r="E18" s="51"/>
      <c r="F18" s="51"/>
      <c r="G18" s="51"/>
      <c r="H18" s="51"/>
      <c r="I18" s="51"/>
      <c r="J18" s="52"/>
      <c r="K18" s="52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3"/>
      <c r="AB18" s="83">
        <f t="shared" si="0"/>
        <v>0</v>
      </c>
    </row>
    <row r="19" spans="2:30" x14ac:dyDescent="0.25">
      <c r="B19" s="31" t="s">
        <v>83</v>
      </c>
      <c r="C19" s="32">
        <v>10</v>
      </c>
      <c r="D19" s="51"/>
      <c r="E19" s="51">
        <v>10</v>
      </c>
      <c r="F19" s="51"/>
      <c r="G19" s="51">
        <f>10+10</f>
        <v>20</v>
      </c>
      <c r="H19" s="51"/>
      <c r="I19" s="51">
        <f>10+10</f>
        <v>20</v>
      </c>
      <c r="J19" s="52"/>
      <c r="K19" s="51">
        <f>10+10</f>
        <v>20</v>
      </c>
      <c r="L19" s="51"/>
      <c r="M19" s="51"/>
      <c r="N19" s="51"/>
      <c r="O19" s="51">
        <v>10</v>
      </c>
      <c r="P19" s="51"/>
      <c r="Q19" s="51">
        <v>10</v>
      </c>
      <c r="R19" s="51"/>
      <c r="S19" s="51">
        <v>10</v>
      </c>
      <c r="T19" s="51"/>
      <c r="U19" s="51"/>
      <c r="V19" s="51"/>
      <c r="W19" s="51"/>
      <c r="X19" s="51"/>
      <c r="Y19" s="51"/>
      <c r="Z19" s="53"/>
      <c r="AB19" s="83">
        <f t="shared" si="0"/>
        <v>110</v>
      </c>
      <c r="AD19" t="s">
        <v>84</v>
      </c>
    </row>
    <row r="20" spans="2:30" hidden="1" x14ac:dyDescent="0.25">
      <c r="B20" s="31" t="s">
        <v>52</v>
      </c>
      <c r="C20" s="32"/>
      <c r="D20" s="51"/>
      <c r="E20" s="51"/>
      <c r="F20" s="51"/>
      <c r="G20" s="51"/>
      <c r="H20" s="51"/>
      <c r="I20" s="51"/>
      <c r="J20" s="52"/>
      <c r="K20" s="52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3"/>
      <c r="AB20" s="83">
        <f t="shared" ref="AB20" si="1">C20+E20+G20+I20+K20+M20+O20+Q20+S20+U20+W20+Y20</f>
        <v>0</v>
      </c>
    </row>
    <row r="21" spans="2:30" x14ac:dyDescent="0.25">
      <c r="B21" s="31" t="s">
        <v>74</v>
      </c>
      <c r="C21" s="32"/>
      <c r="D21" s="51"/>
      <c r="E21" s="51"/>
      <c r="F21" s="51"/>
      <c r="G21" s="51"/>
      <c r="H21" s="51"/>
      <c r="I21" s="51"/>
      <c r="J21" s="52"/>
      <c r="K21" s="52"/>
      <c r="L21" s="51"/>
      <c r="M21" s="51"/>
      <c r="N21" s="51"/>
      <c r="O21" s="51"/>
      <c r="P21" s="51"/>
      <c r="Q21" s="51">
        <v>10</v>
      </c>
      <c r="R21" s="51"/>
      <c r="S21" s="51"/>
      <c r="T21" s="51"/>
      <c r="U21" s="51"/>
      <c r="V21" s="51"/>
      <c r="W21" s="51"/>
      <c r="X21" s="51"/>
      <c r="Y21" s="51"/>
      <c r="Z21" s="53"/>
      <c r="AB21" s="83">
        <f t="shared" ref="AB21" si="2">C21+E21+G21+I21+K21+M21+O21+Q21+S21+U21+W21+Y21</f>
        <v>10</v>
      </c>
    </row>
    <row r="22" spans="2:30" x14ac:dyDescent="0.25">
      <c r="B22" s="31" t="s">
        <v>35</v>
      </c>
      <c r="C22" s="32"/>
      <c r="D22" s="51"/>
      <c r="E22" s="51"/>
      <c r="F22" s="51"/>
      <c r="G22" s="51"/>
      <c r="H22" s="51"/>
      <c r="I22" s="51"/>
      <c r="J22" s="52"/>
      <c r="K22" s="52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3"/>
      <c r="AB22" s="83">
        <f t="shared" si="0"/>
        <v>0</v>
      </c>
    </row>
    <row r="23" spans="2:30" x14ac:dyDescent="0.25">
      <c r="B23" s="31" t="s">
        <v>62</v>
      </c>
      <c r="C23" s="32"/>
      <c r="D23" s="51"/>
      <c r="E23" s="51"/>
      <c r="F23" s="51"/>
      <c r="G23" s="51">
        <v>4</v>
      </c>
      <c r="H23" s="51"/>
      <c r="I23" s="51">
        <v>10</v>
      </c>
      <c r="J23" s="52"/>
      <c r="K23" s="52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3"/>
      <c r="AB23" s="83">
        <f t="shared" si="0"/>
        <v>14</v>
      </c>
    </row>
    <row r="24" spans="2:30" hidden="1" x14ac:dyDescent="0.25">
      <c r="B24" s="35" t="s">
        <v>58</v>
      </c>
      <c r="C24" s="25"/>
      <c r="D24" s="54"/>
      <c r="E24" s="54"/>
      <c r="F24" s="54"/>
      <c r="G24" s="54"/>
      <c r="H24" s="54"/>
      <c r="I24" s="54"/>
      <c r="J24" s="55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6"/>
      <c r="AB24" s="83">
        <f t="shared" ref="AB24:AB25" si="3">C24+E24+G24+I24+K24+M24+O24+Q24+S24+U24+W24+Y24</f>
        <v>0</v>
      </c>
    </row>
    <row r="25" spans="2:30" hidden="1" x14ac:dyDescent="0.25">
      <c r="B25" s="35" t="s">
        <v>75</v>
      </c>
      <c r="C25" s="25"/>
      <c r="D25" s="54"/>
      <c r="E25" s="54"/>
      <c r="F25" s="54"/>
      <c r="G25" s="54"/>
      <c r="H25" s="54"/>
      <c r="I25" s="54"/>
      <c r="J25" s="55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6"/>
      <c r="AB25" s="83">
        <f t="shared" si="3"/>
        <v>0</v>
      </c>
    </row>
    <row r="26" spans="2:30" x14ac:dyDescent="0.25">
      <c r="B26" s="35" t="s">
        <v>55</v>
      </c>
      <c r="C26" s="25">
        <v>26</v>
      </c>
      <c r="D26" s="54"/>
      <c r="E26" s="54">
        <v>26</v>
      </c>
      <c r="F26" s="54"/>
      <c r="G26" s="54">
        <v>26</v>
      </c>
      <c r="H26" s="54"/>
      <c r="I26" s="54">
        <v>71</v>
      </c>
      <c r="J26" s="55"/>
      <c r="K26" s="54">
        <v>26</v>
      </c>
      <c r="L26" s="54"/>
      <c r="M26" s="54">
        <v>71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6"/>
      <c r="AB26" s="83">
        <f t="shared" si="0"/>
        <v>246</v>
      </c>
      <c r="AD26" t="s">
        <v>82</v>
      </c>
    </row>
    <row r="27" spans="2:30" x14ac:dyDescent="0.25">
      <c r="B27" s="35" t="s">
        <v>76</v>
      </c>
      <c r="C27" s="25"/>
      <c r="D27" s="54"/>
      <c r="E27" s="54"/>
      <c r="F27" s="54"/>
      <c r="G27" s="54"/>
      <c r="H27" s="54"/>
      <c r="I27" s="54"/>
      <c r="J27" s="55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6"/>
      <c r="AB27" s="83">
        <f t="shared" si="0"/>
        <v>0</v>
      </c>
    </row>
    <row r="28" spans="2:30" hidden="1" x14ac:dyDescent="0.25">
      <c r="B28" s="24" t="s">
        <v>54</v>
      </c>
      <c r="C28" s="25"/>
      <c r="D28" s="54"/>
      <c r="E28" s="54"/>
      <c r="F28" s="54"/>
      <c r="G28" s="54"/>
      <c r="H28" s="54"/>
      <c r="I28" s="54"/>
      <c r="J28" s="55"/>
      <c r="K28" s="55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6"/>
      <c r="AB28" s="83">
        <f>C28+E28+G28+I28+K28+M28+O28+Q28+S28+U28+W28+Y28</f>
        <v>0</v>
      </c>
    </row>
    <row r="29" spans="2:30" hidden="1" x14ac:dyDescent="0.25">
      <c r="B29" s="35"/>
      <c r="C29" s="36"/>
      <c r="D29" s="57"/>
      <c r="E29" s="57"/>
      <c r="F29" s="57"/>
      <c r="G29" s="57"/>
      <c r="H29" s="57"/>
      <c r="I29" s="57"/>
      <c r="J29" s="58"/>
      <c r="K29" s="59"/>
      <c r="L29" s="57"/>
      <c r="M29" s="54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60"/>
      <c r="AB29" s="83">
        <f t="shared" si="0"/>
        <v>0</v>
      </c>
    </row>
    <row r="30" spans="2:30" hidden="1" x14ac:dyDescent="0.25">
      <c r="B30" s="37" t="s">
        <v>36</v>
      </c>
      <c r="C30" s="38"/>
      <c r="D30" s="61"/>
      <c r="E30" s="61"/>
      <c r="F30" s="61"/>
      <c r="G30" s="61"/>
      <c r="H30" s="61"/>
      <c r="I30" s="61"/>
      <c r="J30" s="62"/>
      <c r="K30" s="63"/>
      <c r="L30" s="61"/>
      <c r="M30" s="64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5"/>
      <c r="AB30" s="83">
        <f t="shared" si="0"/>
        <v>0</v>
      </c>
    </row>
    <row r="31" spans="2:30" hidden="1" x14ac:dyDescent="0.25">
      <c r="B31" s="37" t="s">
        <v>56</v>
      </c>
      <c r="C31" s="38"/>
      <c r="D31" s="61"/>
      <c r="E31" s="61"/>
      <c r="F31" s="61"/>
      <c r="G31" s="61"/>
      <c r="H31" s="61"/>
      <c r="I31" s="61"/>
      <c r="J31" s="62"/>
      <c r="K31" s="63"/>
      <c r="L31" s="61"/>
      <c r="M31" s="63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5"/>
      <c r="AB31" s="83">
        <f t="shared" si="0"/>
        <v>0</v>
      </c>
    </row>
    <row r="32" spans="2:30" hidden="1" x14ac:dyDescent="0.25">
      <c r="B32" s="82"/>
      <c r="C32" s="38"/>
      <c r="D32" s="61"/>
      <c r="E32" s="61"/>
      <c r="F32" s="61"/>
      <c r="G32" s="61"/>
      <c r="H32" s="61"/>
      <c r="I32" s="61"/>
      <c r="J32" s="62"/>
      <c r="K32" s="63"/>
      <c r="L32" s="61"/>
      <c r="M32" s="63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5"/>
      <c r="AB32" s="83">
        <f t="shared" si="0"/>
        <v>0</v>
      </c>
    </row>
    <row r="33" spans="2:28" hidden="1" x14ac:dyDescent="0.25">
      <c r="B33" s="82"/>
      <c r="C33" s="38"/>
      <c r="D33" s="61"/>
      <c r="E33" s="61"/>
      <c r="F33" s="61"/>
      <c r="G33" s="61"/>
      <c r="H33" s="61"/>
      <c r="I33" s="61"/>
      <c r="J33" s="62"/>
      <c r="K33" s="63"/>
      <c r="L33" s="61"/>
      <c r="M33" s="63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5"/>
      <c r="AB33" s="83">
        <f t="shared" si="0"/>
        <v>0</v>
      </c>
    </row>
    <row r="34" spans="2:28" s="93" customFormat="1" ht="15.75" thickBot="1" x14ac:dyDescent="0.3">
      <c r="B34" s="82" t="s">
        <v>33</v>
      </c>
      <c r="C34" s="94">
        <v>4</v>
      </c>
      <c r="D34" s="95"/>
      <c r="E34" s="95">
        <v>4</v>
      </c>
      <c r="F34" s="95"/>
      <c r="G34" s="95">
        <v>4</v>
      </c>
      <c r="H34" s="95"/>
      <c r="I34" s="95">
        <v>4</v>
      </c>
      <c r="J34" s="96"/>
      <c r="K34" s="64">
        <v>4</v>
      </c>
      <c r="L34" s="95"/>
      <c r="M34" s="64">
        <v>4</v>
      </c>
      <c r="N34" s="95"/>
      <c r="O34" s="95">
        <v>4</v>
      </c>
      <c r="P34" s="95"/>
      <c r="Q34" s="95">
        <v>4</v>
      </c>
      <c r="R34" s="95"/>
      <c r="S34" s="95">
        <v>4</v>
      </c>
      <c r="T34" s="95"/>
      <c r="U34" s="95">
        <v>4</v>
      </c>
      <c r="V34" s="95"/>
      <c r="W34" s="95">
        <v>4</v>
      </c>
      <c r="X34" s="95"/>
      <c r="Y34" s="95">
        <v>4</v>
      </c>
      <c r="Z34" s="97"/>
      <c r="AA34" s="98"/>
      <c r="AB34" s="83">
        <f t="shared" si="0"/>
        <v>48</v>
      </c>
    </row>
    <row r="35" spans="2:28" ht="15.75" hidden="1" thickBot="1" x14ac:dyDescent="0.3">
      <c r="B35" s="82" t="s">
        <v>34</v>
      </c>
      <c r="C35" s="88"/>
      <c r="D35" s="89"/>
      <c r="E35" s="89"/>
      <c r="F35" s="89"/>
      <c r="G35" s="89"/>
      <c r="H35" s="89"/>
      <c r="I35" s="89"/>
      <c r="J35" s="90"/>
      <c r="K35" s="91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92"/>
      <c r="AB35" s="83">
        <f t="shared" si="0"/>
        <v>0</v>
      </c>
    </row>
    <row r="36" spans="2:28" ht="15.75" thickBot="1" x14ac:dyDescent="0.3">
      <c r="B36" s="33" t="s">
        <v>8</v>
      </c>
      <c r="C36" s="34">
        <f t="shared" ref="C36:Z36" si="4">C6-SUM(C8:C35)</f>
        <v>34</v>
      </c>
      <c r="D36" s="34">
        <f t="shared" si="4"/>
        <v>184</v>
      </c>
      <c r="E36" s="34">
        <f t="shared" si="4"/>
        <v>-16</v>
      </c>
      <c r="F36" s="34">
        <f t="shared" si="4"/>
        <v>152</v>
      </c>
      <c r="G36" s="34">
        <f t="shared" si="4"/>
        <v>18</v>
      </c>
      <c r="H36" s="34">
        <f t="shared" si="4"/>
        <v>160</v>
      </c>
      <c r="I36" s="34">
        <f t="shared" si="4"/>
        <v>-15</v>
      </c>
      <c r="J36" s="34">
        <f t="shared" si="4"/>
        <v>200</v>
      </c>
      <c r="K36" s="34">
        <f t="shared" si="4"/>
        <v>14</v>
      </c>
      <c r="L36" s="34">
        <f t="shared" si="4"/>
        <v>152</v>
      </c>
      <c r="M36" s="34">
        <f t="shared" si="4"/>
        <v>-3</v>
      </c>
      <c r="N36" s="34">
        <f t="shared" si="4"/>
        <v>160</v>
      </c>
      <c r="O36" s="34">
        <f t="shared" si="4"/>
        <v>60</v>
      </c>
      <c r="P36" s="34">
        <f t="shared" si="4"/>
        <v>184</v>
      </c>
      <c r="Q36" s="34">
        <f t="shared" si="4"/>
        <v>48</v>
      </c>
      <c r="R36" s="34">
        <f t="shared" si="4"/>
        <v>160</v>
      </c>
      <c r="S36" s="34">
        <f t="shared" si="4"/>
        <v>50</v>
      </c>
      <c r="T36" s="34">
        <f t="shared" si="4"/>
        <v>152</v>
      </c>
      <c r="U36" s="34">
        <f t="shared" si="4"/>
        <v>86</v>
      </c>
      <c r="V36" s="34">
        <f t="shared" si="4"/>
        <v>200</v>
      </c>
      <c r="W36" s="34">
        <f t="shared" si="4"/>
        <v>52</v>
      </c>
      <c r="X36" s="34">
        <f t="shared" si="4"/>
        <v>144</v>
      </c>
      <c r="Y36" s="34">
        <f t="shared" si="4"/>
        <v>62</v>
      </c>
      <c r="Z36" s="34">
        <f t="shared" si="4"/>
        <v>176</v>
      </c>
      <c r="AB36" s="81">
        <f>AB6-SUM(AB8:AB34)</f>
        <v>390</v>
      </c>
    </row>
    <row r="37" spans="2:28" ht="15" customHeight="1" x14ac:dyDescent="0.25"/>
    <row r="38" spans="2:28" ht="18.75" x14ac:dyDescent="0.3">
      <c r="B38" s="107" t="str">
        <f>B1</f>
        <v>TEMPLATE - 2020 WORK FORECAST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spans="2:28" ht="15" customHeight="1" thickBot="1" x14ac:dyDescent="0.3"/>
    <row r="40" spans="2:28" ht="15" customHeight="1" thickBot="1" x14ac:dyDescent="0.3">
      <c r="B40" s="66" t="s">
        <v>9</v>
      </c>
      <c r="C40" s="118" t="str">
        <f>C4</f>
        <v>JAN</v>
      </c>
      <c r="D40" s="119"/>
      <c r="E40" s="120" t="str">
        <f>E4</f>
        <v>FEB</v>
      </c>
      <c r="F40" s="121"/>
      <c r="G40" s="118" t="str">
        <f>G4</f>
        <v>MAR</v>
      </c>
      <c r="H40" s="119"/>
      <c r="I40" s="120" t="str">
        <f>I4</f>
        <v>APR</v>
      </c>
      <c r="J40" s="121"/>
      <c r="K40" s="111" t="str">
        <f>K4</f>
        <v>MAY</v>
      </c>
      <c r="L40" s="122"/>
      <c r="M40" s="109" t="str">
        <f>M4</f>
        <v>JUNE</v>
      </c>
      <c r="N40" s="123"/>
      <c r="O40" s="111" t="str">
        <f>O4</f>
        <v>JULY</v>
      </c>
      <c r="P40" s="112"/>
      <c r="Q40" s="109" t="str">
        <f>Q4</f>
        <v>AUG</v>
      </c>
      <c r="R40" s="110"/>
      <c r="S40" s="111" t="str">
        <f>S4</f>
        <v>SEPT</v>
      </c>
      <c r="T40" s="112"/>
      <c r="U40" s="109" t="str">
        <f>U4</f>
        <v>OCT</v>
      </c>
      <c r="V40" s="110"/>
      <c r="W40" s="111" t="str">
        <f>W4</f>
        <v>NOV</v>
      </c>
      <c r="X40" s="112"/>
      <c r="Y40" s="109" t="str">
        <f>Y4</f>
        <v>DEC</v>
      </c>
      <c r="Z40" s="113"/>
      <c r="AB40" s="80" t="s">
        <v>50</v>
      </c>
    </row>
    <row r="41" spans="2:28" s="87" customFormat="1" x14ac:dyDescent="0.25">
      <c r="B41" s="67" t="str">
        <f t="shared" ref="B41:B68" si="5">B8</f>
        <v>[195] CP Holidays</v>
      </c>
      <c r="C41" s="68">
        <f t="shared" ref="C41:C68" si="6">C8/$C$6</f>
        <v>0.08</v>
      </c>
      <c r="D41" s="68">
        <f t="shared" ref="D41:Z41" si="7">D8/D$6</f>
        <v>0.08</v>
      </c>
      <c r="E41" s="68">
        <f t="shared" si="7"/>
        <v>0.05</v>
      </c>
      <c r="F41" s="68">
        <f t="shared" si="7"/>
        <v>0.05</v>
      </c>
      <c r="G41" s="68">
        <f t="shared" si="7"/>
        <v>0</v>
      </c>
      <c r="H41" s="68">
        <f t="shared" si="7"/>
        <v>0</v>
      </c>
      <c r="I41" s="68">
        <f t="shared" si="7"/>
        <v>0</v>
      </c>
      <c r="J41" s="68">
        <f t="shared" si="7"/>
        <v>0</v>
      </c>
      <c r="K41" s="68">
        <f t="shared" si="7"/>
        <v>0.05</v>
      </c>
      <c r="L41" s="68">
        <f t="shared" si="7"/>
        <v>0.05</v>
      </c>
      <c r="M41" s="68">
        <f t="shared" si="7"/>
        <v>0</v>
      </c>
      <c r="N41" s="68">
        <f t="shared" si="7"/>
        <v>0</v>
      </c>
      <c r="O41" s="68">
        <f t="shared" si="7"/>
        <v>0.08</v>
      </c>
      <c r="P41" s="68">
        <f t="shared" si="7"/>
        <v>0.08</v>
      </c>
      <c r="Q41" s="68">
        <f t="shared" si="7"/>
        <v>0</v>
      </c>
      <c r="R41" s="68">
        <f t="shared" si="7"/>
        <v>0</v>
      </c>
      <c r="S41" s="68">
        <f t="shared" si="7"/>
        <v>0.05</v>
      </c>
      <c r="T41" s="68">
        <f t="shared" si="7"/>
        <v>0.05</v>
      </c>
      <c r="U41" s="68">
        <f t="shared" si="7"/>
        <v>0</v>
      </c>
      <c r="V41" s="68">
        <f t="shared" si="7"/>
        <v>0</v>
      </c>
      <c r="W41" s="68">
        <f t="shared" si="7"/>
        <v>0.1</v>
      </c>
      <c r="X41" s="68">
        <f t="shared" si="7"/>
        <v>0.1</v>
      </c>
      <c r="Y41" s="68">
        <f t="shared" si="7"/>
        <v>0.12</v>
      </c>
      <c r="Z41" s="68">
        <f t="shared" si="7"/>
        <v>0.12</v>
      </c>
      <c r="AA41" s="15"/>
      <c r="AB41" s="85">
        <f>AB8/AB6</f>
        <v>4.5283018867924525E-2</v>
      </c>
    </row>
    <row r="42" spans="2:28" s="87" customFormat="1" x14ac:dyDescent="0.25">
      <c r="B42" s="67" t="str">
        <f t="shared" si="5"/>
        <v>[195] PTO</v>
      </c>
      <c r="C42" s="68">
        <f t="shared" si="6"/>
        <v>0</v>
      </c>
      <c r="D42" s="68">
        <f t="shared" ref="D42:Z42" si="8">D9/D$6</f>
        <v>0</v>
      </c>
      <c r="E42" s="68">
        <f t="shared" si="8"/>
        <v>0.25</v>
      </c>
      <c r="F42" s="68">
        <f t="shared" si="8"/>
        <v>0</v>
      </c>
      <c r="G42" s="68">
        <f t="shared" si="8"/>
        <v>0</v>
      </c>
      <c r="H42" s="68">
        <f t="shared" si="8"/>
        <v>0</v>
      </c>
      <c r="I42" s="68">
        <f t="shared" si="8"/>
        <v>0</v>
      </c>
      <c r="J42" s="68">
        <f t="shared" si="8"/>
        <v>0</v>
      </c>
      <c r="K42" s="68">
        <f t="shared" si="8"/>
        <v>0</v>
      </c>
      <c r="L42" s="68">
        <f t="shared" si="8"/>
        <v>0</v>
      </c>
      <c r="M42" s="68">
        <f t="shared" si="8"/>
        <v>0</v>
      </c>
      <c r="N42" s="68">
        <f t="shared" si="8"/>
        <v>0</v>
      </c>
      <c r="O42" s="68">
        <f t="shared" si="8"/>
        <v>0</v>
      </c>
      <c r="P42" s="68">
        <f t="shared" si="8"/>
        <v>0</v>
      </c>
      <c r="Q42" s="68">
        <f t="shared" si="8"/>
        <v>0</v>
      </c>
      <c r="R42" s="68">
        <f t="shared" si="8"/>
        <v>0</v>
      </c>
      <c r="S42" s="68">
        <f t="shared" si="8"/>
        <v>0</v>
      </c>
      <c r="T42" s="68">
        <f t="shared" si="8"/>
        <v>0</v>
      </c>
      <c r="U42" s="68">
        <f t="shared" si="8"/>
        <v>0</v>
      </c>
      <c r="V42" s="68">
        <f t="shared" si="8"/>
        <v>0</v>
      </c>
      <c r="W42" s="68">
        <f t="shared" si="8"/>
        <v>0</v>
      </c>
      <c r="X42" s="68">
        <f t="shared" si="8"/>
        <v>0</v>
      </c>
      <c r="Y42" s="68">
        <f t="shared" si="8"/>
        <v>0</v>
      </c>
      <c r="Z42" s="68">
        <f t="shared" si="8"/>
        <v>0</v>
      </c>
      <c r="AA42" s="15"/>
      <c r="AB42" s="85">
        <f t="shared" ref="AB42:AB68" si="9">AB9/$AB$6</f>
        <v>1.8867924528301886E-2</v>
      </c>
    </row>
    <row r="43" spans="2:28" s="87" customFormat="1" x14ac:dyDescent="0.25">
      <c r="B43" s="67" t="str">
        <f t="shared" si="5"/>
        <v>[195] Volunteer</v>
      </c>
      <c r="C43" s="68">
        <f t="shared" si="6"/>
        <v>0</v>
      </c>
      <c r="D43" s="68">
        <f t="shared" ref="D43:Y43" si="10">D10/D$6</f>
        <v>0</v>
      </c>
      <c r="E43" s="68">
        <f t="shared" si="10"/>
        <v>0</v>
      </c>
      <c r="F43" s="68">
        <f t="shared" si="10"/>
        <v>0</v>
      </c>
      <c r="G43" s="68">
        <f t="shared" si="10"/>
        <v>0</v>
      </c>
      <c r="H43" s="68">
        <f t="shared" si="10"/>
        <v>0</v>
      </c>
      <c r="I43" s="68">
        <f t="shared" si="10"/>
        <v>0</v>
      </c>
      <c r="J43" s="68">
        <f t="shared" si="10"/>
        <v>0</v>
      </c>
      <c r="K43" s="68">
        <f t="shared" si="10"/>
        <v>0</v>
      </c>
      <c r="L43" s="68">
        <f t="shared" si="10"/>
        <v>0</v>
      </c>
      <c r="M43" s="68">
        <f t="shared" si="10"/>
        <v>0</v>
      </c>
      <c r="N43" s="68">
        <f t="shared" si="10"/>
        <v>0</v>
      </c>
      <c r="O43" s="68">
        <f t="shared" si="10"/>
        <v>0</v>
      </c>
      <c r="P43" s="68">
        <f t="shared" si="10"/>
        <v>0</v>
      </c>
      <c r="Q43" s="68">
        <f t="shared" si="10"/>
        <v>0</v>
      </c>
      <c r="R43" s="68">
        <f t="shared" si="10"/>
        <v>0</v>
      </c>
      <c r="S43" s="68">
        <f t="shared" si="10"/>
        <v>0</v>
      </c>
      <c r="T43" s="68">
        <f t="shared" si="10"/>
        <v>0</v>
      </c>
      <c r="U43" s="68">
        <f t="shared" si="10"/>
        <v>0</v>
      </c>
      <c r="V43" s="68">
        <f t="shared" si="10"/>
        <v>0</v>
      </c>
      <c r="W43" s="68">
        <f t="shared" si="10"/>
        <v>0</v>
      </c>
      <c r="X43" s="68">
        <f t="shared" si="10"/>
        <v>0</v>
      </c>
      <c r="Y43" s="68">
        <f t="shared" si="10"/>
        <v>0</v>
      </c>
      <c r="Z43" s="68"/>
      <c r="AA43" s="15"/>
      <c r="AB43" s="85">
        <f t="shared" si="9"/>
        <v>0</v>
      </c>
    </row>
    <row r="44" spans="2:28" s="87" customFormat="1" x14ac:dyDescent="0.25">
      <c r="B44" s="67" t="str">
        <f t="shared" si="5"/>
        <v>[195] Practice Home</v>
      </c>
      <c r="C44" s="68">
        <f t="shared" si="6"/>
        <v>0.2</v>
      </c>
      <c r="D44" s="68">
        <f t="shared" ref="D44:Y44" si="11">D11/D$6</f>
        <v>0</v>
      </c>
      <c r="E44" s="68">
        <f t="shared" si="11"/>
        <v>0.2</v>
      </c>
      <c r="F44" s="68">
        <f t="shared" si="11"/>
        <v>0</v>
      </c>
      <c r="G44" s="68">
        <f t="shared" si="11"/>
        <v>0.2</v>
      </c>
      <c r="H44" s="68">
        <f t="shared" si="11"/>
        <v>0</v>
      </c>
      <c r="I44" s="68">
        <f t="shared" si="11"/>
        <v>0.2</v>
      </c>
      <c r="J44" s="68">
        <f t="shared" si="11"/>
        <v>0</v>
      </c>
      <c r="K44" s="68">
        <f t="shared" si="11"/>
        <v>0.2</v>
      </c>
      <c r="L44" s="68">
        <f t="shared" si="11"/>
        <v>0</v>
      </c>
      <c r="M44" s="68">
        <f t="shared" si="11"/>
        <v>0.2</v>
      </c>
      <c r="N44" s="68">
        <f t="shared" si="11"/>
        <v>0</v>
      </c>
      <c r="O44" s="68">
        <f t="shared" si="11"/>
        <v>0.2</v>
      </c>
      <c r="P44" s="68">
        <f t="shared" si="11"/>
        <v>0</v>
      </c>
      <c r="Q44" s="68">
        <f t="shared" si="11"/>
        <v>0.2</v>
      </c>
      <c r="R44" s="68">
        <f t="shared" si="11"/>
        <v>0</v>
      </c>
      <c r="S44" s="68">
        <f t="shared" si="11"/>
        <v>0.2</v>
      </c>
      <c r="T44" s="68">
        <f t="shared" si="11"/>
        <v>0</v>
      </c>
      <c r="U44" s="68">
        <f t="shared" si="11"/>
        <v>0.2</v>
      </c>
      <c r="V44" s="68">
        <f t="shared" si="11"/>
        <v>0</v>
      </c>
      <c r="W44" s="68">
        <f t="shared" si="11"/>
        <v>0.2</v>
      </c>
      <c r="X44" s="68">
        <f t="shared" si="11"/>
        <v>0</v>
      </c>
      <c r="Y44" s="68">
        <f t="shared" si="11"/>
        <v>0.2</v>
      </c>
      <c r="Z44" s="68">
        <f>Z11/Z$6</f>
        <v>0</v>
      </c>
      <c r="AA44" s="15"/>
      <c r="AB44" s="85">
        <f t="shared" si="9"/>
        <v>0.2</v>
      </c>
    </row>
    <row r="45" spans="2:28" s="1" customFormat="1" x14ac:dyDescent="0.25">
      <c r="B45" s="67" t="str">
        <f t="shared" si="5"/>
        <v>[195] GLO Activities</v>
      </c>
      <c r="C45" s="68">
        <f t="shared" si="6"/>
        <v>0</v>
      </c>
      <c r="D45" s="68">
        <f t="shared" ref="D45:Y45" si="12">D12/D$6</f>
        <v>0</v>
      </c>
      <c r="E45" s="68">
        <f t="shared" si="12"/>
        <v>0</v>
      </c>
      <c r="F45" s="68">
        <f t="shared" si="12"/>
        <v>0</v>
      </c>
      <c r="G45" s="68">
        <f t="shared" si="12"/>
        <v>0</v>
      </c>
      <c r="H45" s="68">
        <f t="shared" si="12"/>
        <v>0</v>
      </c>
      <c r="I45" s="68">
        <f t="shared" si="12"/>
        <v>0</v>
      </c>
      <c r="J45" s="68">
        <f t="shared" si="12"/>
        <v>0</v>
      </c>
      <c r="K45" s="68">
        <f t="shared" si="12"/>
        <v>0</v>
      </c>
      <c r="L45" s="68">
        <f t="shared" si="12"/>
        <v>0</v>
      </c>
      <c r="M45" s="68">
        <f t="shared" si="12"/>
        <v>0</v>
      </c>
      <c r="N45" s="68">
        <f t="shared" si="12"/>
        <v>0</v>
      </c>
      <c r="O45" s="68">
        <f t="shared" si="12"/>
        <v>0</v>
      </c>
      <c r="P45" s="68">
        <f t="shared" si="12"/>
        <v>0</v>
      </c>
      <c r="Q45" s="68">
        <f t="shared" si="12"/>
        <v>0</v>
      </c>
      <c r="R45" s="68">
        <f t="shared" si="12"/>
        <v>0</v>
      </c>
      <c r="S45" s="68">
        <f t="shared" si="12"/>
        <v>0</v>
      </c>
      <c r="T45" s="68">
        <f t="shared" si="12"/>
        <v>0</v>
      </c>
      <c r="U45" s="68">
        <f t="shared" si="12"/>
        <v>0</v>
      </c>
      <c r="V45" s="68">
        <f t="shared" si="12"/>
        <v>0</v>
      </c>
      <c r="W45" s="68">
        <f t="shared" si="12"/>
        <v>0</v>
      </c>
      <c r="X45" s="68">
        <f t="shared" si="12"/>
        <v>0</v>
      </c>
      <c r="Y45" s="68">
        <f t="shared" si="12"/>
        <v>0</v>
      </c>
      <c r="Z45" s="68">
        <f>Z12/Z$6</f>
        <v>0</v>
      </c>
      <c r="AA45" s="15"/>
      <c r="AB45" s="85">
        <f t="shared" si="9"/>
        <v>0</v>
      </c>
    </row>
    <row r="46" spans="2:28" x14ac:dyDescent="0.25">
      <c r="B46" s="69" t="str">
        <f t="shared" si="5"/>
        <v>[CIRCLE] Employee Relationship Circle</v>
      </c>
      <c r="C46" s="70">
        <f t="shared" si="6"/>
        <v>0.05</v>
      </c>
      <c r="D46" s="70">
        <f t="shared" ref="D46:Y46" si="13">D13/D$6</f>
        <v>0</v>
      </c>
      <c r="E46" s="70">
        <f t="shared" si="13"/>
        <v>0.05</v>
      </c>
      <c r="F46" s="70">
        <f t="shared" si="13"/>
        <v>0</v>
      </c>
      <c r="G46" s="70">
        <f t="shared" si="13"/>
        <v>0.05</v>
      </c>
      <c r="H46" s="70">
        <f t="shared" si="13"/>
        <v>0</v>
      </c>
      <c r="I46" s="70">
        <f t="shared" si="13"/>
        <v>0.05</v>
      </c>
      <c r="J46" s="70">
        <f t="shared" si="13"/>
        <v>0</v>
      </c>
      <c r="K46" s="70">
        <f t="shared" si="13"/>
        <v>0.05</v>
      </c>
      <c r="L46" s="70">
        <f t="shared" si="13"/>
        <v>0</v>
      </c>
      <c r="M46" s="70">
        <f t="shared" si="13"/>
        <v>0.05</v>
      </c>
      <c r="N46" s="70">
        <f t="shared" si="13"/>
        <v>0</v>
      </c>
      <c r="O46" s="70">
        <f t="shared" si="13"/>
        <v>0.05</v>
      </c>
      <c r="P46" s="70">
        <f t="shared" si="13"/>
        <v>0</v>
      </c>
      <c r="Q46" s="70">
        <f t="shared" si="13"/>
        <v>0.05</v>
      </c>
      <c r="R46" s="70">
        <f t="shared" si="13"/>
        <v>0</v>
      </c>
      <c r="S46" s="70">
        <f t="shared" si="13"/>
        <v>0.05</v>
      </c>
      <c r="T46" s="70">
        <f t="shared" si="13"/>
        <v>0</v>
      </c>
      <c r="U46" s="70">
        <f t="shared" si="13"/>
        <v>0.05</v>
      </c>
      <c r="V46" s="70">
        <f t="shared" si="13"/>
        <v>0</v>
      </c>
      <c r="W46" s="70">
        <f t="shared" si="13"/>
        <v>0.05</v>
      </c>
      <c r="X46" s="70">
        <f t="shared" si="13"/>
        <v>0</v>
      </c>
      <c r="Y46" s="70">
        <f t="shared" si="13"/>
        <v>0.05</v>
      </c>
      <c r="Z46" s="70">
        <f>Z13/Z$6</f>
        <v>0</v>
      </c>
      <c r="AA46" s="15"/>
      <c r="AB46" s="85">
        <f t="shared" si="9"/>
        <v>0.05</v>
      </c>
    </row>
    <row r="47" spans="2:28" hidden="1" x14ac:dyDescent="0.25">
      <c r="B47" s="69" t="str">
        <f t="shared" si="5"/>
        <v>[CIRCLE] Management &amp; Operations</v>
      </c>
      <c r="C47" s="70">
        <f t="shared" si="6"/>
        <v>0</v>
      </c>
      <c r="D47" s="70">
        <f t="shared" ref="D47:Y47" si="14">D14/D$6</f>
        <v>0</v>
      </c>
      <c r="E47" s="70">
        <f t="shared" si="14"/>
        <v>0</v>
      </c>
      <c r="F47" s="70">
        <f t="shared" si="14"/>
        <v>0</v>
      </c>
      <c r="G47" s="70">
        <f t="shared" si="14"/>
        <v>0</v>
      </c>
      <c r="H47" s="70">
        <f t="shared" si="14"/>
        <v>0</v>
      </c>
      <c r="I47" s="70">
        <f t="shared" si="14"/>
        <v>0</v>
      </c>
      <c r="J47" s="70">
        <f t="shared" si="14"/>
        <v>0</v>
      </c>
      <c r="K47" s="70">
        <f t="shared" si="14"/>
        <v>0</v>
      </c>
      <c r="L47" s="70">
        <f t="shared" si="14"/>
        <v>0</v>
      </c>
      <c r="M47" s="70">
        <f t="shared" si="14"/>
        <v>0</v>
      </c>
      <c r="N47" s="70">
        <f t="shared" si="14"/>
        <v>0</v>
      </c>
      <c r="O47" s="70">
        <f t="shared" si="14"/>
        <v>0</v>
      </c>
      <c r="P47" s="70">
        <f t="shared" si="14"/>
        <v>0</v>
      </c>
      <c r="Q47" s="70">
        <f t="shared" si="14"/>
        <v>0</v>
      </c>
      <c r="R47" s="70">
        <f t="shared" si="14"/>
        <v>0</v>
      </c>
      <c r="S47" s="70">
        <f t="shared" si="14"/>
        <v>0</v>
      </c>
      <c r="T47" s="70">
        <f t="shared" si="14"/>
        <v>0</v>
      </c>
      <c r="U47" s="70">
        <f t="shared" si="14"/>
        <v>0</v>
      </c>
      <c r="V47" s="70">
        <f t="shared" si="14"/>
        <v>0</v>
      </c>
      <c r="W47" s="70">
        <f t="shared" si="14"/>
        <v>0</v>
      </c>
      <c r="X47" s="70">
        <f t="shared" si="14"/>
        <v>0</v>
      </c>
      <c r="Y47" s="70">
        <f t="shared" si="14"/>
        <v>0</v>
      </c>
      <c r="Z47" s="70">
        <f>Z14/Z$6</f>
        <v>0</v>
      </c>
      <c r="AA47" s="15"/>
      <c r="AB47" s="85">
        <f t="shared" si="9"/>
        <v>0</v>
      </c>
    </row>
    <row r="48" spans="2:28" x14ac:dyDescent="0.25">
      <c r="B48" s="69" t="str">
        <f t="shared" si="5"/>
        <v>[CIRCLE] Business &amp; Project Development</v>
      </c>
      <c r="C48" s="70">
        <f t="shared" si="6"/>
        <v>0</v>
      </c>
      <c r="D48" s="70">
        <f t="shared" ref="D48:Y48" si="15">D15/D$6</f>
        <v>0</v>
      </c>
      <c r="E48" s="70">
        <f t="shared" si="15"/>
        <v>0</v>
      </c>
      <c r="F48" s="70">
        <f t="shared" si="15"/>
        <v>0</v>
      </c>
      <c r="G48" s="70">
        <f t="shared" si="15"/>
        <v>0</v>
      </c>
      <c r="H48" s="70">
        <f t="shared" si="15"/>
        <v>0</v>
      </c>
      <c r="I48" s="70">
        <f t="shared" si="15"/>
        <v>0</v>
      </c>
      <c r="J48" s="70">
        <f t="shared" si="15"/>
        <v>0</v>
      </c>
      <c r="K48" s="70">
        <f t="shared" si="15"/>
        <v>0</v>
      </c>
      <c r="L48" s="70">
        <f t="shared" si="15"/>
        <v>0</v>
      </c>
      <c r="M48" s="70">
        <f t="shared" si="15"/>
        <v>0</v>
      </c>
      <c r="N48" s="70">
        <f t="shared" si="15"/>
        <v>0</v>
      </c>
      <c r="O48" s="70">
        <f t="shared" si="15"/>
        <v>0</v>
      </c>
      <c r="P48" s="70">
        <f t="shared" si="15"/>
        <v>0</v>
      </c>
      <c r="Q48" s="70">
        <f t="shared" si="15"/>
        <v>0</v>
      </c>
      <c r="R48" s="70">
        <f t="shared" si="15"/>
        <v>0</v>
      </c>
      <c r="S48" s="70">
        <f t="shared" si="15"/>
        <v>0</v>
      </c>
      <c r="T48" s="70">
        <f t="shared" si="15"/>
        <v>0</v>
      </c>
      <c r="U48" s="70">
        <f t="shared" si="15"/>
        <v>0</v>
      </c>
      <c r="V48" s="70">
        <f t="shared" si="15"/>
        <v>0</v>
      </c>
      <c r="W48" s="70">
        <f t="shared" si="15"/>
        <v>0</v>
      </c>
      <c r="X48" s="70">
        <f t="shared" si="15"/>
        <v>0</v>
      </c>
      <c r="Y48" s="70">
        <f t="shared" si="15"/>
        <v>0</v>
      </c>
      <c r="Z48" s="70">
        <f>Z15/$C$6</f>
        <v>0</v>
      </c>
      <c r="AA48" s="15"/>
      <c r="AB48" s="85">
        <f t="shared" si="9"/>
        <v>0</v>
      </c>
    </row>
    <row r="49" spans="1:28" x14ac:dyDescent="0.25">
      <c r="B49" s="69" t="str">
        <f t="shared" si="5"/>
        <v>[CIRCLE] Cohort Leadership Programs</v>
      </c>
      <c r="C49" s="70">
        <f t="shared" si="6"/>
        <v>0.05</v>
      </c>
      <c r="D49" s="70">
        <f t="shared" ref="D49:Y49" si="16">D16/D$6</f>
        <v>0</v>
      </c>
      <c r="E49" s="70">
        <f t="shared" si="16"/>
        <v>0.05</v>
      </c>
      <c r="F49" s="70">
        <f t="shared" si="16"/>
        <v>0</v>
      </c>
      <c r="G49" s="70">
        <f t="shared" si="16"/>
        <v>0.05</v>
      </c>
      <c r="H49" s="70">
        <f t="shared" si="16"/>
        <v>0</v>
      </c>
      <c r="I49" s="70">
        <f t="shared" si="16"/>
        <v>0.05</v>
      </c>
      <c r="J49" s="70">
        <f t="shared" si="16"/>
        <v>0</v>
      </c>
      <c r="K49" s="70">
        <f t="shared" si="16"/>
        <v>0.05</v>
      </c>
      <c r="L49" s="70">
        <f t="shared" si="16"/>
        <v>0</v>
      </c>
      <c r="M49" s="70">
        <f t="shared" si="16"/>
        <v>0.05</v>
      </c>
      <c r="N49" s="70">
        <f t="shared" si="16"/>
        <v>0</v>
      </c>
      <c r="O49" s="70">
        <f t="shared" si="16"/>
        <v>0.05</v>
      </c>
      <c r="P49" s="70">
        <f t="shared" si="16"/>
        <v>0</v>
      </c>
      <c r="Q49" s="70">
        <f t="shared" si="16"/>
        <v>0.05</v>
      </c>
      <c r="R49" s="70">
        <f t="shared" si="16"/>
        <v>0</v>
      </c>
      <c r="S49" s="70">
        <f t="shared" si="16"/>
        <v>0.05</v>
      </c>
      <c r="T49" s="70">
        <f t="shared" si="16"/>
        <v>0</v>
      </c>
      <c r="U49" s="70">
        <f t="shared" si="16"/>
        <v>0.05</v>
      </c>
      <c r="V49" s="70">
        <f t="shared" si="16"/>
        <v>0</v>
      </c>
      <c r="W49" s="70">
        <f t="shared" si="16"/>
        <v>0.05</v>
      </c>
      <c r="X49" s="70">
        <f t="shared" si="16"/>
        <v>0</v>
      </c>
      <c r="Y49" s="70">
        <f t="shared" si="16"/>
        <v>0.05</v>
      </c>
      <c r="Z49" s="70">
        <f t="shared" ref="Z49:Z69" si="17">Z16/Z$6</f>
        <v>0</v>
      </c>
      <c r="AA49" s="15"/>
      <c r="AB49" s="85">
        <f t="shared" si="9"/>
        <v>0.05</v>
      </c>
    </row>
    <row r="50" spans="1:28" x14ac:dyDescent="0.25">
      <c r="B50" s="69" t="str">
        <f t="shared" si="5"/>
        <v>[CIRCLE] Public Program (incl 302-COORD)</v>
      </c>
      <c r="C50" s="70">
        <f t="shared" si="6"/>
        <v>0.25</v>
      </c>
      <c r="D50" s="70">
        <f t="shared" ref="D50:Y50" si="18">D17/D$6</f>
        <v>0</v>
      </c>
      <c r="E50" s="70">
        <f t="shared" si="18"/>
        <v>0.25</v>
      </c>
      <c r="F50" s="70">
        <f t="shared" si="18"/>
        <v>0</v>
      </c>
      <c r="G50" s="70">
        <f t="shared" si="18"/>
        <v>0.25</v>
      </c>
      <c r="H50" s="70">
        <f t="shared" si="18"/>
        <v>0</v>
      </c>
      <c r="I50" s="70">
        <f t="shared" si="18"/>
        <v>0.25</v>
      </c>
      <c r="J50" s="70">
        <f t="shared" si="18"/>
        <v>0</v>
      </c>
      <c r="K50" s="70">
        <f t="shared" si="18"/>
        <v>0.25</v>
      </c>
      <c r="L50" s="70">
        <f t="shared" si="18"/>
        <v>0</v>
      </c>
      <c r="M50" s="70">
        <f t="shared" si="18"/>
        <v>0.25</v>
      </c>
      <c r="N50" s="70">
        <f t="shared" si="18"/>
        <v>0</v>
      </c>
      <c r="O50" s="70">
        <f t="shared" si="18"/>
        <v>0.25</v>
      </c>
      <c r="P50" s="70">
        <f t="shared" si="18"/>
        <v>0</v>
      </c>
      <c r="Q50" s="70">
        <f t="shared" si="18"/>
        <v>0.25</v>
      </c>
      <c r="R50" s="70">
        <f t="shared" si="18"/>
        <v>0</v>
      </c>
      <c r="S50" s="70">
        <f t="shared" si="18"/>
        <v>0.25</v>
      </c>
      <c r="T50" s="70">
        <f t="shared" si="18"/>
        <v>0</v>
      </c>
      <c r="U50" s="70">
        <f t="shared" si="18"/>
        <v>0.25</v>
      </c>
      <c r="V50" s="70">
        <f t="shared" si="18"/>
        <v>0</v>
      </c>
      <c r="W50" s="70">
        <f t="shared" si="18"/>
        <v>0.25</v>
      </c>
      <c r="X50" s="70">
        <f t="shared" si="18"/>
        <v>0</v>
      </c>
      <c r="Y50" s="70">
        <f t="shared" si="18"/>
        <v>0.25</v>
      </c>
      <c r="Z50" s="70">
        <f t="shared" si="17"/>
        <v>0</v>
      </c>
      <c r="AA50" s="15"/>
      <c r="AB50" s="85">
        <f t="shared" si="9"/>
        <v>0.25</v>
      </c>
    </row>
    <row r="51" spans="1:28" ht="15" hidden="1" customHeight="1" x14ac:dyDescent="0.25">
      <c r="B51" s="71" t="str">
        <f t="shared" si="5"/>
        <v>[500] Communications &amp; Field Building</v>
      </c>
      <c r="C51" s="72">
        <f t="shared" si="6"/>
        <v>0</v>
      </c>
      <c r="D51" s="72">
        <f t="shared" ref="D51:Y51" si="19">D18/D$6</f>
        <v>0</v>
      </c>
      <c r="E51" s="72">
        <f t="shared" si="19"/>
        <v>0</v>
      </c>
      <c r="F51" s="72">
        <f t="shared" si="19"/>
        <v>0</v>
      </c>
      <c r="G51" s="72">
        <f t="shared" si="19"/>
        <v>0</v>
      </c>
      <c r="H51" s="72">
        <f t="shared" si="19"/>
        <v>0</v>
      </c>
      <c r="I51" s="72">
        <f t="shared" si="19"/>
        <v>0</v>
      </c>
      <c r="J51" s="72">
        <f t="shared" si="19"/>
        <v>0</v>
      </c>
      <c r="K51" s="72">
        <f t="shared" si="19"/>
        <v>0</v>
      </c>
      <c r="L51" s="72">
        <f t="shared" si="19"/>
        <v>0</v>
      </c>
      <c r="M51" s="72">
        <f t="shared" si="19"/>
        <v>0</v>
      </c>
      <c r="N51" s="72">
        <f t="shared" si="19"/>
        <v>0</v>
      </c>
      <c r="O51" s="72">
        <f t="shared" si="19"/>
        <v>0</v>
      </c>
      <c r="P51" s="72">
        <f t="shared" si="19"/>
        <v>0</v>
      </c>
      <c r="Q51" s="72">
        <f t="shared" si="19"/>
        <v>0</v>
      </c>
      <c r="R51" s="72">
        <f t="shared" si="19"/>
        <v>0</v>
      </c>
      <c r="S51" s="72">
        <f t="shared" si="19"/>
        <v>0</v>
      </c>
      <c r="T51" s="72">
        <f t="shared" si="19"/>
        <v>0</v>
      </c>
      <c r="U51" s="72">
        <f t="shared" si="19"/>
        <v>0</v>
      </c>
      <c r="V51" s="72">
        <f t="shared" si="19"/>
        <v>0</v>
      </c>
      <c r="W51" s="72">
        <f t="shared" si="19"/>
        <v>0</v>
      </c>
      <c r="X51" s="72">
        <f t="shared" si="19"/>
        <v>0</v>
      </c>
      <c r="Y51" s="72">
        <f t="shared" si="19"/>
        <v>0</v>
      </c>
      <c r="Z51" s="72">
        <f t="shared" si="17"/>
        <v>0</v>
      </c>
      <c r="AA51" s="15"/>
      <c r="AB51" s="85">
        <f t="shared" si="9"/>
        <v>0</v>
      </c>
    </row>
    <row r="52" spans="1:28" ht="15" hidden="1" customHeight="1" x14ac:dyDescent="0.25">
      <c r="A52" t="e">
        <f>#REF!</f>
        <v>#REF!</v>
      </c>
      <c r="B52" s="71" t="str">
        <f t="shared" si="5"/>
        <v>[302] PTP Curricula Development</v>
      </c>
      <c r="C52" s="72">
        <f t="shared" si="6"/>
        <v>0.05</v>
      </c>
      <c r="D52" s="72">
        <f t="shared" ref="D52:Y52" si="20">D19/D$6</f>
        <v>0</v>
      </c>
      <c r="E52" s="72">
        <f t="shared" si="20"/>
        <v>6.25E-2</v>
      </c>
      <c r="F52" s="72">
        <f t="shared" si="20"/>
        <v>0</v>
      </c>
      <c r="G52" s="72">
        <f t="shared" si="20"/>
        <v>0.125</v>
      </c>
      <c r="H52" s="72">
        <f t="shared" si="20"/>
        <v>0</v>
      </c>
      <c r="I52" s="72">
        <f t="shared" si="20"/>
        <v>0.1</v>
      </c>
      <c r="J52" s="72">
        <f t="shared" si="20"/>
        <v>0</v>
      </c>
      <c r="K52" s="72">
        <f t="shared" si="20"/>
        <v>0.125</v>
      </c>
      <c r="L52" s="72">
        <f t="shared" si="20"/>
        <v>0</v>
      </c>
      <c r="M52" s="72">
        <f t="shared" si="20"/>
        <v>0</v>
      </c>
      <c r="N52" s="72">
        <f t="shared" si="20"/>
        <v>0</v>
      </c>
      <c r="O52" s="72">
        <f t="shared" si="20"/>
        <v>0.05</v>
      </c>
      <c r="P52" s="72">
        <f t="shared" si="20"/>
        <v>0</v>
      </c>
      <c r="Q52" s="72">
        <f t="shared" si="20"/>
        <v>6.25E-2</v>
      </c>
      <c r="R52" s="72">
        <f t="shared" si="20"/>
        <v>0</v>
      </c>
      <c r="S52" s="72">
        <f t="shared" si="20"/>
        <v>6.25E-2</v>
      </c>
      <c r="T52" s="72">
        <f t="shared" si="20"/>
        <v>0</v>
      </c>
      <c r="U52" s="72">
        <f t="shared" si="20"/>
        <v>0</v>
      </c>
      <c r="V52" s="72">
        <f t="shared" si="20"/>
        <v>0</v>
      </c>
      <c r="W52" s="72">
        <f t="shared" si="20"/>
        <v>0</v>
      </c>
      <c r="X52" s="72">
        <f t="shared" si="20"/>
        <v>0</v>
      </c>
      <c r="Y52" s="72">
        <f t="shared" si="20"/>
        <v>0</v>
      </c>
      <c r="Z52" s="72">
        <f t="shared" si="17"/>
        <v>0</v>
      </c>
      <c r="AA52" s="15"/>
      <c r="AB52" s="85">
        <f t="shared" si="9"/>
        <v>5.1886792452830191E-2</v>
      </c>
    </row>
    <row r="53" spans="1:28" ht="15" hidden="1" customHeight="1" x14ac:dyDescent="0.25">
      <c r="B53" s="71" t="str">
        <f t="shared" si="5"/>
        <v>[302] Public Program Workshops-Delivery</v>
      </c>
      <c r="C53" s="72">
        <f t="shared" si="6"/>
        <v>0</v>
      </c>
      <c r="D53" s="72">
        <f t="shared" ref="D53:Y53" si="21">D20/D$6</f>
        <v>0</v>
      </c>
      <c r="E53" s="72">
        <f t="shared" si="21"/>
        <v>0</v>
      </c>
      <c r="F53" s="72">
        <f t="shared" si="21"/>
        <v>0</v>
      </c>
      <c r="G53" s="72">
        <f t="shared" si="21"/>
        <v>0</v>
      </c>
      <c r="H53" s="72">
        <f t="shared" si="21"/>
        <v>0</v>
      </c>
      <c r="I53" s="72">
        <f t="shared" si="21"/>
        <v>0</v>
      </c>
      <c r="J53" s="72">
        <f t="shared" si="21"/>
        <v>0</v>
      </c>
      <c r="K53" s="72">
        <f t="shared" si="21"/>
        <v>0</v>
      </c>
      <c r="L53" s="72">
        <f t="shared" si="21"/>
        <v>0</v>
      </c>
      <c r="M53" s="72">
        <f t="shared" si="21"/>
        <v>0</v>
      </c>
      <c r="N53" s="72">
        <f t="shared" si="21"/>
        <v>0</v>
      </c>
      <c r="O53" s="72">
        <f t="shared" si="21"/>
        <v>0</v>
      </c>
      <c r="P53" s="72">
        <f t="shared" si="21"/>
        <v>0</v>
      </c>
      <c r="Q53" s="72">
        <f t="shared" si="21"/>
        <v>0</v>
      </c>
      <c r="R53" s="72">
        <f t="shared" si="21"/>
        <v>0</v>
      </c>
      <c r="S53" s="72">
        <f t="shared" si="21"/>
        <v>0</v>
      </c>
      <c r="T53" s="72">
        <f t="shared" si="21"/>
        <v>0</v>
      </c>
      <c r="U53" s="72">
        <f t="shared" si="21"/>
        <v>0</v>
      </c>
      <c r="V53" s="72">
        <f t="shared" si="21"/>
        <v>0</v>
      </c>
      <c r="W53" s="72">
        <f t="shared" si="21"/>
        <v>0</v>
      </c>
      <c r="X53" s="72">
        <f t="shared" si="21"/>
        <v>0</v>
      </c>
      <c r="Y53" s="72">
        <f t="shared" si="21"/>
        <v>0</v>
      </c>
      <c r="Z53" s="72">
        <f t="shared" si="17"/>
        <v>0</v>
      </c>
      <c r="AA53" s="15"/>
      <c r="AB53" s="85">
        <f t="shared" si="9"/>
        <v>0</v>
      </c>
    </row>
    <row r="54" spans="1:28" ht="15" customHeight="1" x14ac:dyDescent="0.25">
      <c r="B54" s="71" t="str">
        <f t="shared" si="5"/>
        <v>[302] Org Equity Program - Public</v>
      </c>
      <c r="C54" s="72">
        <f t="shared" si="6"/>
        <v>0</v>
      </c>
      <c r="D54" s="72">
        <f t="shared" ref="D54:Y54" si="22">D21/D$6</f>
        <v>0</v>
      </c>
      <c r="E54" s="72">
        <f t="shared" si="22"/>
        <v>0</v>
      </c>
      <c r="F54" s="72">
        <f t="shared" si="22"/>
        <v>0</v>
      </c>
      <c r="G54" s="72">
        <f t="shared" si="22"/>
        <v>0</v>
      </c>
      <c r="H54" s="72">
        <f t="shared" si="22"/>
        <v>0</v>
      </c>
      <c r="I54" s="72">
        <f t="shared" si="22"/>
        <v>0</v>
      </c>
      <c r="J54" s="72">
        <f t="shared" si="22"/>
        <v>0</v>
      </c>
      <c r="K54" s="72">
        <f t="shared" si="22"/>
        <v>0</v>
      </c>
      <c r="L54" s="72">
        <f t="shared" si="22"/>
        <v>0</v>
      </c>
      <c r="M54" s="72">
        <f t="shared" si="22"/>
        <v>0</v>
      </c>
      <c r="N54" s="72">
        <f t="shared" si="22"/>
        <v>0</v>
      </c>
      <c r="O54" s="72">
        <f t="shared" si="22"/>
        <v>0</v>
      </c>
      <c r="P54" s="72">
        <f t="shared" si="22"/>
        <v>0</v>
      </c>
      <c r="Q54" s="72">
        <f t="shared" si="22"/>
        <v>6.25E-2</v>
      </c>
      <c r="R54" s="72">
        <f t="shared" si="22"/>
        <v>0</v>
      </c>
      <c r="S54" s="72">
        <f t="shared" si="22"/>
        <v>0</v>
      </c>
      <c r="T54" s="72">
        <f t="shared" si="22"/>
        <v>0</v>
      </c>
      <c r="U54" s="72">
        <f t="shared" si="22"/>
        <v>0</v>
      </c>
      <c r="V54" s="72">
        <f t="shared" si="22"/>
        <v>0</v>
      </c>
      <c r="W54" s="72">
        <f t="shared" si="22"/>
        <v>0</v>
      </c>
      <c r="X54" s="72">
        <f t="shared" si="22"/>
        <v>0</v>
      </c>
      <c r="Y54" s="72">
        <f t="shared" si="22"/>
        <v>0</v>
      </c>
      <c r="Z54" s="72">
        <f t="shared" si="17"/>
        <v>0</v>
      </c>
      <c r="AA54" s="15"/>
      <c r="AB54" s="85">
        <f t="shared" si="9"/>
        <v>4.7169811320754715E-3</v>
      </c>
    </row>
    <row r="55" spans="1:28" ht="15" customHeight="1" x14ac:dyDescent="0.25">
      <c r="B55" s="71" t="str">
        <f t="shared" si="5"/>
        <v>[302] Bright Spots - Oakland</v>
      </c>
      <c r="C55" s="72">
        <f t="shared" si="6"/>
        <v>0</v>
      </c>
      <c r="D55" s="72">
        <f t="shared" ref="D55:Y55" si="23">D22/D$6</f>
        <v>0</v>
      </c>
      <c r="E55" s="72">
        <f t="shared" si="23"/>
        <v>0</v>
      </c>
      <c r="F55" s="72">
        <f t="shared" si="23"/>
        <v>0</v>
      </c>
      <c r="G55" s="72">
        <f t="shared" si="23"/>
        <v>0</v>
      </c>
      <c r="H55" s="72">
        <f t="shared" si="23"/>
        <v>0</v>
      </c>
      <c r="I55" s="72">
        <f t="shared" si="23"/>
        <v>0</v>
      </c>
      <c r="J55" s="72">
        <f t="shared" si="23"/>
        <v>0</v>
      </c>
      <c r="K55" s="72">
        <f t="shared" si="23"/>
        <v>0</v>
      </c>
      <c r="L55" s="72">
        <f t="shared" si="23"/>
        <v>0</v>
      </c>
      <c r="M55" s="72">
        <f t="shared" si="23"/>
        <v>0</v>
      </c>
      <c r="N55" s="72">
        <f t="shared" si="23"/>
        <v>0</v>
      </c>
      <c r="O55" s="72">
        <f t="shared" si="23"/>
        <v>0</v>
      </c>
      <c r="P55" s="72">
        <f t="shared" si="23"/>
        <v>0</v>
      </c>
      <c r="Q55" s="72">
        <f t="shared" si="23"/>
        <v>0</v>
      </c>
      <c r="R55" s="72">
        <f t="shared" si="23"/>
        <v>0</v>
      </c>
      <c r="S55" s="72">
        <f t="shared" si="23"/>
        <v>0</v>
      </c>
      <c r="T55" s="72">
        <f t="shared" si="23"/>
        <v>0</v>
      </c>
      <c r="U55" s="72">
        <f t="shared" si="23"/>
        <v>0</v>
      </c>
      <c r="V55" s="72">
        <f t="shared" si="23"/>
        <v>0</v>
      </c>
      <c r="W55" s="72">
        <f t="shared" si="23"/>
        <v>0</v>
      </c>
      <c r="X55" s="72">
        <f t="shared" si="23"/>
        <v>0</v>
      </c>
      <c r="Y55" s="72">
        <f t="shared" si="23"/>
        <v>0</v>
      </c>
      <c r="Z55" s="72">
        <f t="shared" si="17"/>
        <v>0</v>
      </c>
      <c r="AA55" s="15"/>
      <c r="AB55" s="85">
        <f t="shared" si="9"/>
        <v>0</v>
      </c>
    </row>
    <row r="56" spans="1:28" ht="15" customHeight="1" x14ac:dyDescent="0.25">
      <c r="B56" s="71" t="str">
        <f t="shared" si="5"/>
        <v>[302] Self-Care for Black Women in Leadership</v>
      </c>
      <c r="C56" s="72">
        <f t="shared" si="6"/>
        <v>0</v>
      </c>
      <c r="D56" s="72">
        <f t="shared" ref="D56:Y56" si="24">D23/D$6</f>
        <v>0</v>
      </c>
      <c r="E56" s="72">
        <f t="shared" si="24"/>
        <v>0</v>
      </c>
      <c r="F56" s="72">
        <f t="shared" si="24"/>
        <v>0</v>
      </c>
      <c r="G56" s="72">
        <f t="shared" si="24"/>
        <v>2.5000000000000001E-2</v>
      </c>
      <c r="H56" s="72">
        <f t="shared" si="24"/>
        <v>0</v>
      </c>
      <c r="I56" s="72">
        <f t="shared" si="24"/>
        <v>0.05</v>
      </c>
      <c r="J56" s="72">
        <f t="shared" si="24"/>
        <v>0</v>
      </c>
      <c r="K56" s="72">
        <f t="shared" si="24"/>
        <v>0</v>
      </c>
      <c r="L56" s="72">
        <f t="shared" si="24"/>
        <v>0</v>
      </c>
      <c r="M56" s="72">
        <f t="shared" si="24"/>
        <v>0</v>
      </c>
      <c r="N56" s="72">
        <f t="shared" si="24"/>
        <v>0</v>
      </c>
      <c r="O56" s="72">
        <f t="shared" si="24"/>
        <v>0</v>
      </c>
      <c r="P56" s="72">
        <f t="shared" si="24"/>
        <v>0</v>
      </c>
      <c r="Q56" s="72">
        <f t="shared" si="24"/>
        <v>0</v>
      </c>
      <c r="R56" s="72">
        <f t="shared" si="24"/>
        <v>0</v>
      </c>
      <c r="S56" s="72">
        <f t="shared" si="24"/>
        <v>0</v>
      </c>
      <c r="T56" s="72">
        <f t="shared" si="24"/>
        <v>0</v>
      </c>
      <c r="U56" s="72">
        <f t="shared" si="24"/>
        <v>0</v>
      </c>
      <c r="V56" s="72">
        <f t="shared" si="24"/>
        <v>0</v>
      </c>
      <c r="W56" s="72">
        <f t="shared" si="24"/>
        <v>0</v>
      </c>
      <c r="X56" s="72">
        <f t="shared" si="24"/>
        <v>0</v>
      </c>
      <c r="Y56" s="72">
        <f t="shared" si="24"/>
        <v>0</v>
      </c>
      <c r="Z56" s="72">
        <f t="shared" si="17"/>
        <v>0</v>
      </c>
      <c r="AA56" s="15"/>
      <c r="AB56" s="85">
        <f t="shared" si="9"/>
        <v>6.6037735849056606E-3</v>
      </c>
    </row>
    <row r="57" spans="1:28" hidden="1" x14ac:dyDescent="0.25">
      <c r="A57" t="e">
        <f>#REF!</f>
        <v>#REF!</v>
      </c>
      <c r="B57" s="73" t="str">
        <f t="shared" si="5"/>
        <v>Env Leaders Initiative (ELI)</v>
      </c>
      <c r="C57" s="74">
        <f t="shared" si="6"/>
        <v>0</v>
      </c>
      <c r="D57" s="74">
        <f t="shared" ref="D57:Y57" si="25">D24/D$6</f>
        <v>0</v>
      </c>
      <c r="E57" s="74">
        <f t="shared" si="25"/>
        <v>0</v>
      </c>
      <c r="F57" s="74">
        <f t="shared" si="25"/>
        <v>0</v>
      </c>
      <c r="G57" s="74">
        <f t="shared" si="25"/>
        <v>0</v>
      </c>
      <c r="H57" s="74">
        <f t="shared" si="25"/>
        <v>0</v>
      </c>
      <c r="I57" s="74">
        <f t="shared" si="25"/>
        <v>0</v>
      </c>
      <c r="J57" s="74">
        <f t="shared" si="25"/>
        <v>0</v>
      </c>
      <c r="K57" s="74">
        <f t="shared" si="25"/>
        <v>0</v>
      </c>
      <c r="L57" s="74">
        <f t="shared" si="25"/>
        <v>0</v>
      </c>
      <c r="M57" s="74">
        <f t="shared" si="25"/>
        <v>0</v>
      </c>
      <c r="N57" s="74">
        <f t="shared" si="25"/>
        <v>0</v>
      </c>
      <c r="O57" s="74">
        <f t="shared" si="25"/>
        <v>0</v>
      </c>
      <c r="P57" s="74">
        <f t="shared" si="25"/>
        <v>0</v>
      </c>
      <c r="Q57" s="74">
        <f t="shared" si="25"/>
        <v>0</v>
      </c>
      <c r="R57" s="74">
        <f t="shared" si="25"/>
        <v>0</v>
      </c>
      <c r="S57" s="74">
        <f t="shared" si="25"/>
        <v>0</v>
      </c>
      <c r="T57" s="74">
        <f t="shared" si="25"/>
        <v>0</v>
      </c>
      <c r="U57" s="74">
        <f t="shared" si="25"/>
        <v>0</v>
      </c>
      <c r="V57" s="74">
        <f t="shared" si="25"/>
        <v>0</v>
      </c>
      <c r="W57" s="74">
        <f t="shared" si="25"/>
        <v>0</v>
      </c>
      <c r="X57" s="74">
        <f t="shared" si="25"/>
        <v>0</v>
      </c>
      <c r="Y57" s="74">
        <f t="shared" si="25"/>
        <v>0</v>
      </c>
      <c r="Z57" s="74">
        <f t="shared" si="17"/>
        <v>0</v>
      </c>
      <c r="AA57" s="15"/>
      <c r="AB57" s="85">
        <f t="shared" si="9"/>
        <v>0</v>
      </c>
    </row>
    <row r="58" spans="1:28" hidden="1" x14ac:dyDescent="0.25">
      <c r="A58" t="e">
        <f>#REF!</f>
        <v>#REF!</v>
      </c>
      <c r="B58" s="73" t="str">
        <f t="shared" si="5"/>
        <v>Org Equity Program (FUEL 2.0)</v>
      </c>
      <c r="C58" s="74">
        <f t="shared" si="6"/>
        <v>0</v>
      </c>
      <c r="D58" s="74">
        <f t="shared" ref="D58:Y58" si="26">D25/D$6</f>
        <v>0</v>
      </c>
      <c r="E58" s="74">
        <f t="shared" si="26"/>
        <v>0</v>
      </c>
      <c r="F58" s="74">
        <f t="shared" si="26"/>
        <v>0</v>
      </c>
      <c r="G58" s="74">
        <f t="shared" si="26"/>
        <v>0</v>
      </c>
      <c r="H58" s="74">
        <f t="shared" si="26"/>
        <v>0</v>
      </c>
      <c r="I58" s="74">
        <f t="shared" si="26"/>
        <v>0</v>
      </c>
      <c r="J58" s="74">
        <f t="shared" si="26"/>
        <v>0</v>
      </c>
      <c r="K58" s="74">
        <f t="shared" si="26"/>
        <v>0</v>
      </c>
      <c r="L58" s="74">
        <f t="shared" si="26"/>
        <v>0</v>
      </c>
      <c r="M58" s="74">
        <f t="shared" si="26"/>
        <v>0</v>
      </c>
      <c r="N58" s="74">
        <f t="shared" si="26"/>
        <v>0</v>
      </c>
      <c r="O58" s="74">
        <f t="shared" si="26"/>
        <v>0</v>
      </c>
      <c r="P58" s="74">
        <f t="shared" si="26"/>
        <v>0</v>
      </c>
      <c r="Q58" s="74">
        <f t="shared" si="26"/>
        <v>0</v>
      </c>
      <c r="R58" s="74">
        <f t="shared" si="26"/>
        <v>0</v>
      </c>
      <c r="S58" s="74">
        <f t="shared" si="26"/>
        <v>0</v>
      </c>
      <c r="T58" s="74">
        <f t="shared" si="26"/>
        <v>0</v>
      </c>
      <c r="U58" s="74">
        <f t="shared" si="26"/>
        <v>0</v>
      </c>
      <c r="V58" s="74">
        <f t="shared" si="26"/>
        <v>0</v>
      </c>
      <c r="W58" s="74">
        <f t="shared" si="26"/>
        <v>0</v>
      </c>
      <c r="X58" s="74">
        <f t="shared" si="26"/>
        <v>0</v>
      </c>
      <c r="Y58" s="74">
        <f t="shared" si="26"/>
        <v>0</v>
      </c>
      <c r="Z58" s="74">
        <f t="shared" si="17"/>
        <v>0</v>
      </c>
      <c r="AA58" s="15"/>
      <c r="AB58" s="85">
        <f t="shared" si="9"/>
        <v>0</v>
      </c>
    </row>
    <row r="59" spans="1:28" x14ac:dyDescent="0.25">
      <c r="A59" t="e">
        <f>#REF!</f>
        <v>#REF!</v>
      </c>
      <c r="B59" s="73" t="str">
        <f t="shared" si="5"/>
        <v>HIVE Cohort 2</v>
      </c>
      <c r="C59" s="74">
        <f t="shared" si="6"/>
        <v>0.13</v>
      </c>
      <c r="D59" s="74">
        <f t="shared" ref="D59:Y59" si="27">D26/D$6</f>
        <v>0</v>
      </c>
      <c r="E59" s="74">
        <f t="shared" si="27"/>
        <v>0.16250000000000001</v>
      </c>
      <c r="F59" s="74">
        <f t="shared" si="27"/>
        <v>0</v>
      </c>
      <c r="G59" s="74">
        <f t="shared" si="27"/>
        <v>0.16250000000000001</v>
      </c>
      <c r="H59" s="74">
        <f t="shared" si="27"/>
        <v>0</v>
      </c>
      <c r="I59" s="74">
        <f t="shared" si="27"/>
        <v>0.35499999999999998</v>
      </c>
      <c r="J59" s="74">
        <f t="shared" si="27"/>
        <v>0</v>
      </c>
      <c r="K59" s="74">
        <f t="shared" si="27"/>
        <v>0.16250000000000001</v>
      </c>
      <c r="L59" s="74">
        <f t="shared" si="27"/>
        <v>0</v>
      </c>
      <c r="M59" s="74">
        <f t="shared" si="27"/>
        <v>0.44374999999999998</v>
      </c>
      <c r="N59" s="74">
        <f t="shared" si="27"/>
        <v>0</v>
      </c>
      <c r="O59" s="74">
        <f t="shared" si="27"/>
        <v>0</v>
      </c>
      <c r="P59" s="74">
        <f t="shared" si="27"/>
        <v>0</v>
      </c>
      <c r="Q59" s="74">
        <f t="shared" si="27"/>
        <v>0</v>
      </c>
      <c r="R59" s="74">
        <f t="shared" si="27"/>
        <v>0</v>
      </c>
      <c r="S59" s="74">
        <f t="shared" si="27"/>
        <v>0</v>
      </c>
      <c r="T59" s="74">
        <f t="shared" si="27"/>
        <v>0</v>
      </c>
      <c r="U59" s="74">
        <f t="shared" si="27"/>
        <v>0</v>
      </c>
      <c r="V59" s="74">
        <f t="shared" si="27"/>
        <v>0</v>
      </c>
      <c r="W59" s="74">
        <f t="shared" si="27"/>
        <v>0</v>
      </c>
      <c r="X59" s="74">
        <f t="shared" si="27"/>
        <v>0</v>
      </c>
      <c r="Y59" s="74">
        <f t="shared" si="27"/>
        <v>0</v>
      </c>
      <c r="Z59" s="74">
        <f t="shared" si="17"/>
        <v>0</v>
      </c>
      <c r="AA59" s="15"/>
      <c r="AB59" s="85">
        <f t="shared" si="9"/>
        <v>0.11603773584905661</v>
      </c>
    </row>
    <row r="60" spans="1:28" x14ac:dyDescent="0.25">
      <c r="B60" s="73" t="str">
        <f t="shared" si="5"/>
        <v>HIVE Cohort 3</v>
      </c>
      <c r="C60" s="74">
        <f t="shared" si="6"/>
        <v>0</v>
      </c>
      <c r="D60" s="74">
        <f t="shared" ref="D60:Y60" si="28">D27/D$6</f>
        <v>0</v>
      </c>
      <c r="E60" s="74">
        <f t="shared" si="28"/>
        <v>0</v>
      </c>
      <c r="F60" s="74">
        <f t="shared" si="28"/>
        <v>0</v>
      </c>
      <c r="G60" s="74">
        <f t="shared" si="28"/>
        <v>0</v>
      </c>
      <c r="H60" s="74">
        <f t="shared" si="28"/>
        <v>0</v>
      </c>
      <c r="I60" s="74">
        <f t="shared" si="28"/>
        <v>0</v>
      </c>
      <c r="J60" s="74">
        <f t="shared" si="28"/>
        <v>0</v>
      </c>
      <c r="K60" s="74">
        <f t="shared" si="28"/>
        <v>0</v>
      </c>
      <c r="L60" s="74">
        <f t="shared" si="28"/>
        <v>0</v>
      </c>
      <c r="M60" s="74">
        <f t="shared" si="28"/>
        <v>0</v>
      </c>
      <c r="N60" s="74">
        <f t="shared" si="28"/>
        <v>0</v>
      </c>
      <c r="O60" s="74">
        <f t="shared" si="28"/>
        <v>0</v>
      </c>
      <c r="P60" s="74">
        <f t="shared" si="28"/>
        <v>0</v>
      </c>
      <c r="Q60" s="74">
        <f t="shared" si="28"/>
        <v>0</v>
      </c>
      <c r="R60" s="74">
        <f t="shared" si="28"/>
        <v>0</v>
      </c>
      <c r="S60" s="74">
        <f t="shared" si="28"/>
        <v>0</v>
      </c>
      <c r="T60" s="74">
        <f t="shared" si="28"/>
        <v>0</v>
      </c>
      <c r="U60" s="74">
        <f t="shared" si="28"/>
        <v>0</v>
      </c>
      <c r="V60" s="74">
        <f t="shared" si="28"/>
        <v>0</v>
      </c>
      <c r="W60" s="74">
        <f t="shared" si="28"/>
        <v>0</v>
      </c>
      <c r="X60" s="74">
        <f t="shared" si="28"/>
        <v>0</v>
      </c>
      <c r="Y60" s="74">
        <f t="shared" si="28"/>
        <v>0</v>
      </c>
      <c r="Z60" s="74">
        <f t="shared" si="17"/>
        <v>0</v>
      </c>
      <c r="AA60" s="15"/>
      <c r="AB60" s="85">
        <f t="shared" si="9"/>
        <v>0</v>
      </c>
    </row>
    <row r="61" spans="1:28" hidden="1" x14ac:dyDescent="0.25">
      <c r="B61" s="73" t="str">
        <f t="shared" si="5"/>
        <v>NGLC  Tier 2</v>
      </c>
      <c r="C61" s="74">
        <f t="shared" si="6"/>
        <v>0</v>
      </c>
      <c r="D61" s="74">
        <f t="shared" ref="D61:Y61" si="29">D28/D$6</f>
        <v>0</v>
      </c>
      <c r="E61" s="74">
        <f t="shared" si="29"/>
        <v>0</v>
      </c>
      <c r="F61" s="74">
        <f t="shared" si="29"/>
        <v>0</v>
      </c>
      <c r="G61" s="74">
        <f t="shared" si="29"/>
        <v>0</v>
      </c>
      <c r="H61" s="74">
        <f t="shared" si="29"/>
        <v>0</v>
      </c>
      <c r="I61" s="74">
        <f t="shared" si="29"/>
        <v>0</v>
      </c>
      <c r="J61" s="74">
        <f t="shared" si="29"/>
        <v>0</v>
      </c>
      <c r="K61" s="74">
        <f t="shared" si="29"/>
        <v>0</v>
      </c>
      <c r="L61" s="74">
        <f t="shared" si="29"/>
        <v>0</v>
      </c>
      <c r="M61" s="74">
        <f t="shared" si="29"/>
        <v>0</v>
      </c>
      <c r="N61" s="74">
        <f t="shared" si="29"/>
        <v>0</v>
      </c>
      <c r="O61" s="74">
        <f t="shared" si="29"/>
        <v>0</v>
      </c>
      <c r="P61" s="74">
        <f t="shared" si="29"/>
        <v>0</v>
      </c>
      <c r="Q61" s="74">
        <f t="shared" si="29"/>
        <v>0</v>
      </c>
      <c r="R61" s="74">
        <f t="shared" si="29"/>
        <v>0</v>
      </c>
      <c r="S61" s="74">
        <f t="shared" si="29"/>
        <v>0</v>
      </c>
      <c r="T61" s="74">
        <f t="shared" si="29"/>
        <v>0</v>
      </c>
      <c r="U61" s="74">
        <f t="shared" si="29"/>
        <v>0</v>
      </c>
      <c r="V61" s="74">
        <f t="shared" si="29"/>
        <v>0</v>
      </c>
      <c r="W61" s="74">
        <f t="shared" si="29"/>
        <v>0</v>
      </c>
      <c r="X61" s="74">
        <f t="shared" si="29"/>
        <v>0</v>
      </c>
      <c r="Y61" s="74">
        <f t="shared" si="29"/>
        <v>0</v>
      </c>
      <c r="Z61" s="74">
        <f t="shared" si="17"/>
        <v>0</v>
      </c>
      <c r="AA61" s="15"/>
      <c r="AB61" s="85">
        <f t="shared" si="9"/>
        <v>0</v>
      </c>
    </row>
    <row r="62" spans="1:28" hidden="1" x14ac:dyDescent="0.25">
      <c r="B62" s="73">
        <f t="shared" si="5"/>
        <v>0</v>
      </c>
      <c r="C62" s="74">
        <f t="shared" si="6"/>
        <v>0</v>
      </c>
      <c r="D62" s="74">
        <f t="shared" ref="D62:Y62" si="30">D29/D$6</f>
        <v>0</v>
      </c>
      <c r="E62" s="74">
        <f t="shared" si="30"/>
        <v>0</v>
      </c>
      <c r="F62" s="74">
        <f t="shared" si="30"/>
        <v>0</v>
      </c>
      <c r="G62" s="74">
        <f t="shared" si="30"/>
        <v>0</v>
      </c>
      <c r="H62" s="74">
        <f t="shared" si="30"/>
        <v>0</v>
      </c>
      <c r="I62" s="74">
        <f t="shared" si="30"/>
        <v>0</v>
      </c>
      <c r="J62" s="74">
        <f t="shared" si="30"/>
        <v>0</v>
      </c>
      <c r="K62" s="74">
        <f t="shared" si="30"/>
        <v>0</v>
      </c>
      <c r="L62" s="74">
        <f t="shared" si="30"/>
        <v>0</v>
      </c>
      <c r="M62" s="74">
        <f t="shared" si="30"/>
        <v>0</v>
      </c>
      <c r="N62" s="74">
        <f t="shared" si="30"/>
        <v>0</v>
      </c>
      <c r="O62" s="74">
        <f t="shared" si="30"/>
        <v>0</v>
      </c>
      <c r="P62" s="74">
        <f t="shared" si="30"/>
        <v>0</v>
      </c>
      <c r="Q62" s="74">
        <f t="shared" si="30"/>
        <v>0</v>
      </c>
      <c r="R62" s="74">
        <f t="shared" si="30"/>
        <v>0</v>
      </c>
      <c r="S62" s="74">
        <f t="shared" si="30"/>
        <v>0</v>
      </c>
      <c r="T62" s="74">
        <f t="shared" si="30"/>
        <v>0</v>
      </c>
      <c r="U62" s="74">
        <f t="shared" si="30"/>
        <v>0</v>
      </c>
      <c r="V62" s="74">
        <f t="shared" si="30"/>
        <v>0</v>
      </c>
      <c r="W62" s="74">
        <f t="shared" si="30"/>
        <v>0</v>
      </c>
      <c r="X62" s="74">
        <f t="shared" si="30"/>
        <v>0</v>
      </c>
      <c r="Y62" s="74">
        <f t="shared" si="30"/>
        <v>0</v>
      </c>
      <c r="Z62" s="74">
        <f t="shared" si="17"/>
        <v>0</v>
      </c>
      <c r="AA62" s="15"/>
      <c r="AB62" s="85">
        <f t="shared" si="9"/>
        <v>0</v>
      </c>
    </row>
    <row r="63" spans="1:28" hidden="1" x14ac:dyDescent="0.25">
      <c r="B63" s="75" t="str">
        <f t="shared" si="5"/>
        <v>O2 Sabbatical Program</v>
      </c>
      <c r="C63" s="76">
        <f t="shared" si="6"/>
        <v>0</v>
      </c>
      <c r="D63" s="76">
        <f t="shared" ref="D63:Y63" si="31">D30/D$6</f>
        <v>0</v>
      </c>
      <c r="E63" s="76">
        <f t="shared" si="31"/>
        <v>0</v>
      </c>
      <c r="F63" s="76">
        <f t="shared" si="31"/>
        <v>0</v>
      </c>
      <c r="G63" s="76">
        <f t="shared" si="31"/>
        <v>0</v>
      </c>
      <c r="H63" s="76">
        <f t="shared" si="31"/>
        <v>0</v>
      </c>
      <c r="I63" s="76">
        <f t="shared" si="31"/>
        <v>0</v>
      </c>
      <c r="J63" s="76">
        <f t="shared" si="31"/>
        <v>0</v>
      </c>
      <c r="K63" s="76">
        <f t="shared" si="31"/>
        <v>0</v>
      </c>
      <c r="L63" s="76">
        <f t="shared" si="31"/>
        <v>0</v>
      </c>
      <c r="M63" s="76">
        <f t="shared" si="31"/>
        <v>0</v>
      </c>
      <c r="N63" s="76">
        <f t="shared" si="31"/>
        <v>0</v>
      </c>
      <c r="O63" s="76">
        <f t="shared" si="31"/>
        <v>0</v>
      </c>
      <c r="P63" s="76">
        <f t="shared" si="31"/>
        <v>0</v>
      </c>
      <c r="Q63" s="76">
        <f t="shared" si="31"/>
        <v>0</v>
      </c>
      <c r="R63" s="76">
        <f t="shared" si="31"/>
        <v>0</v>
      </c>
      <c r="S63" s="76">
        <f t="shared" si="31"/>
        <v>0</v>
      </c>
      <c r="T63" s="76">
        <f t="shared" si="31"/>
        <v>0</v>
      </c>
      <c r="U63" s="76">
        <f t="shared" si="31"/>
        <v>0</v>
      </c>
      <c r="V63" s="76">
        <f t="shared" si="31"/>
        <v>0</v>
      </c>
      <c r="W63" s="76">
        <f t="shared" si="31"/>
        <v>0</v>
      </c>
      <c r="X63" s="76">
        <f t="shared" si="31"/>
        <v>0</v>
      </c>
      <c r="Y63" s="76">
        <f t="shared" si="31"/>
        <v>0</v>
      </c>
      <c r="Z63" s="76">
        <f t="shared" si="17"/>
        <v>0</v>
      </c>
      <c r="AA63" s="15"/>
      <c r="AB63" s="85">
        <f t="shared" si="9"/>
        <v>0</v>
      </c>
    </row>
    <row r="64" spans="1:28" hidden="1" x14ac:dyDescent="0.25">
      <c r="B64" s="75" t="str">
        <f t="shared" si="5"/>
        <v>Leading Edge Fellows</v>
      </c>
      <c r="C64" s="76">
        <f t="shared" si="6"/>
        <v>0</v>
      </c>
      <c r="D64" s="76">
        <f t="shared" ref="D64:Y64" si="32">D31/D$6</f>
        <v>0</v>
      </c>
      <c r="E64" s="76">
        <f t="shared" si="32"/>
        <v>0</v>
      </c>
      <c r="F64" s="76">
        <f t="shared" si="32"/>
        <v>0</v>
      </c>
      <c r="G64" s="76">
        <f t="shared" si="32"/>
        <v>0</v>
      </c>
      <c r="H64" s="76">
        <f t="shared" si="32"/>
        <v>0</v>
      </c>
      <c r="I64" s="76">
        <f t="shared" si="32"/>
        <v>0</v>
      </c>
      <c r="J64" s="76">
        <f t="shared" si="32"/>
        <v>0</v>
      </c>
      <c r="K64" s="76">
        <f t="shared" si="32"/>
        <v>0</v>
      </c>
      <c r="L64" s="76">
        <f t="shared" si="32"/>
        <v>0</v>
      </c>
      <c r="M64" s="76">
        <f t="shared" si="32"/>
        <v>0</v>
      </c>
      <c r="N64" s="76">
        <f t="shared" si="32"/>
        <v>0</v>
      </c>
      <c r="O64" s="76">
        <f t="shared" si="32"/>
        <v>0</v>
      </c>
      <c r="P64" s="76">
        <f t="shared" si="32"/>
        <v>0</v>
      </c>
      <c r="Q64" s="76">
        <f t="shared" si="32"/>
        <v>0</v>
      </c>
      <c r="R64" s="76">
        <f t="shared" si="32"/>
        <v>0</v>
      </c>
      <c r="S64" s="76">
        <f t="shared" si="32"/>
        <v>0</v>
      </c>
      <c r="T64" s="76">
        <f t="shared" si="32"/>
        <v>0</v>
      </c>
      <c r="U64" s="76">
        <f t="shared" si="32"/>
        <v>0</v>
      </c>
      <c r="V64" s="76">
        <f t="shared" si="32"/>
        <v>0</v>
      </c>
      <c r="W64" s="76">
        <f t="shared" si="32"/>
        <v>0</v>
      </c>
      <c r="X64" s="76">
        <f t="shared" si="32"/>
        <v>0</v>
      </c>
      <c r="Y64" s="76">
        <f t="shared" si="32"/>
        <v>0</v>
      </c>
      <c r="Z64" s="76">
        <f t="shared" si="17"/>
        <v>0</v>
      </c>
      <c r="AA64" s="15"/>
      <c r="AB64" s="85">
        <f t="shared" si="9"/>
        <v>0</v>
      </c>
    </row>
    <row r="65" spans="2:28" hidden="1" x14ac:dyDescent="0.25">
      <c r="B65" s="75">
        <f t="shared" si="5"/>
        <v>0</v>
      </c>
      <c r="C65" s="76">
        <f t="shared" si="6"/>
        <v>0</v>
      </c>
      <c r="D65" s="76">
        <f t="shared" ref="D65:Y65" si="33">D32/D$6</f>
        <v>0</v>
      </c>
      <c r="E65" s="76">
        <f t="shared" si="33"/>
        <v>0</v>
      </c>
      <c r="F65" s="76">
        <f t="shared" si="33"/>
        <v>0</v>
      </c>
      <c r="G65" s="76">
        <f t="shared" si="33"/>
        <v>0</v>
      </c>
      <c r="H65" s="76">
        <f t="shared" si="33"/>
        <v>0</v>
      </c>
      <c r="I65" s="76">
        <f t="shared" si="33"/>
        <v>0</v>
      </c>
      <c r="J65" s="76">
        <f t="shared" si="33"/>
        <v>0</v>
      </c>
      <c r="K65" s="76">
        <f t="shared" si="33"/>
        <v>0</v>
      </c>
      <c r="L65" s="76">
        <f t="shared" si="33"/>
        <v>0</v>
      </c>
      <c r="M65" s="76">
        <f t="shared" si="33"/>
        <v>0</v>
      </c>
      <c r="N65" s="76">
        <f t="shared" si="33"/>
        <v>0</v>
      </c>
      <c r="O65" s="76">
        <f t="shared" si="33"/>
        <v>0</v>
      </c>
      <c r="P65" s="76">
        <f t="shared" si="33"/>
        <v>0</v>
      </c>
      <c r="Q65" s="76">
        <f t="shared" si="33"/>
        <v>0</v>
      </c>
      <c r="R65" s="76">
        <f t="shared" si="33"/>
        <v>0</v>
      </c>
      <c r="S65" s="76">
        <f t="shared" si="33"/>
        <v>0</v>
      </c>
      <c r="T65" s="76">
        <f t="shared" si="33"/>
        <v>0</v>
      </c>
      <c r="U65" s="76">
        <f t="shared" si="33"/>
        <v>0</v>
      </c>
      <c r="V65" s="76">
        <f t="shared" si="33"/>
        <v>0</v>
      </c>
      <c r="W65" s="76">
        <f t="shared" si="33"/>
        <v>0</v>
      </c>
      <c r="X65" s="76">
        <f t="shared" si="33"/>
        <v>0</v>
      </c>
      <c r="Y65" s="76">
        <f t="shared" si="33"/>
        <v>0</v>
      </c>
      <c r="Z65" s="76">
        <f t="shared" si="17"/>
        <v>0</v>
      </c>
      <c r="AA65" s="15"/>
      <c r="AB65" s="85">
        <f t="shared" si="9"/>
        <v>0</v>
      </c>
    </row>
    <row r="66" spans="2:28" hidden="1" x14ac:dyDescent="0.25">
      <c r="B66" s="75">
        <f t="shared" si="5"/>
        <v>0</v>
      </c>
      <c r="C66" s="76">
        <f t="shared" si="6"/>
        <v>0</v>
      </c>
      <c r="D66" s="76">
        <f t="shared" ref="D66:Y66" si="34">D33/D$6</f>
        <v>0</v>
      </c>
      <c r="E66" s="76">
        <f t="shared" si="34"/>
        <v>0</v>
      </c>
      <c r="F66" s="76">
        <f t="shared" si="34"/>
        <v>0</v>
      </c>
      <c r="G66" s="76">
        <f t="shared" si="34"/>
        <v>0</v>
      </c>
      <c r="H66" s="76">
        <f t="shared" si="34"/>
        <v>0</v>
      </c>
      <c r="I66" s="76">
        <f t="shared" si="34"/>
        <v>0</v>
      </c>
      <c r="J66" s="76">
        <f t="shared" si="34"/>
        <v>0</v>
      </c>
      <c r="K66" s="76">
        <f t="shared" si="34"/>
        <v>0</v>
      </c>
      <c r="L66" s="76">
        <f t="shared" si="34"/>
        <v>0</v>
      </c>
      <c r="M66" s="76">
        <f t="shared" si="34"/>
        <v>0</v>
      </c>
      <c r="N66" s="76">
        <f t="shared" si="34"/>
        <v>0</v>
      </c>
      <c r="O66" s="76">
        <f t="shared" si="34"/>
        <v>0</v>
      </c>
      <c r="P66" s="76">
        <f t="shared" si="34"/>
        <v>0</v>
      </c>
      <c r="Q66" s="76">
        <f t="shared" si="34"/>
        <v>0</v>
      </c>
      <c r="R66" s="76">
        <f t="shared" si="34"/>
        <v>0</v>
      </c>
      <c r="S66" s="76">
        <f t="shared" si="34"/>
        <v>0</v>
      </c>
      <c r="T66" s="76">
        <f t="shared" si="34"/>
        <v>0</v>
      </c>
      <c r="U66" s="76">
        <f t="shared" si="34"/>
        <v>0</v>
      </c>
      <c r="V66" s="76">
        <f t="shared" si="34"/>
        <v>0</v>
      </c>
      <c r="W66" s="76">
        <f t="shared" si="34"/>
        <v>0</v>
      </c>
      <c r="X66" s="76">
        <f t="shared" si="34"/>
        <v>0</v>
      </c>
      <c r="Y66" s="76">
        <f t="shared" si="34"/>
        <v>0</v>
      </c>
      <c r="Z66" s="76">
        <f t="shared" si="17"/>
        <v>0</v>
      </c>
      <c r="AA66" s="15"/>
      <c r="AB66" s="85">
        <f t="shared" si="9"/>
        <v>0</v>
      </c>
    </row>
    <row r="67" spans="2:28" ht="15.75" thickBot="1" x14ac:dyDescent="0.3">
      <c r="B67" s="75" t="str">
        <f t="shared" si="5"/>
        <v>[OTCT] Org Contract Trainings</v>
      </c>
      <c r="C67" s="76">
        <f t="shared" si="6"/>
        <v>0.02</v>
      </c>
      <c r="D67" s="76">
        <f t="shared" ref="D67:Y67" si="35">D34/D$6</f>
        <v>0</v>
      </c>
      <c r="E67" s="76">
        <f t="shared" si="35"/>
        <v>2.5000000000000001E-2</v>
      </c>
      <c r="F67" s="76">
        <f t="shared" si="35"/>
        <v>0</v>
      </c>
      <c r="G67" s="76">
        <f t="shared" si="35"/>
        <v>2.5000000000000001E-2</v>
      </c>
      <c r="H67" s="76">
        <f t="shared" si="35"/>
        <v>0</v>
      </c>
      <c r="I67" s="76">
        <f t="shared" si="35"/>
        <v>0.02</v>
      </c>
      <c r="J67" s="76">
        <f t="shared" si="35"/>
        <v>0</v>
      </c>
      <c r="K67" s="76">
        <f t="shared" si="35"/>
        <v>2.5000000000000001E-2</v>
      </c>
      <c r="L67" s="76">
        <f t="shared" si="35"/>
        <v>0</v>
      </c>
      <c r="M67" s="76">
        <f t="shared" si="35"/>
        <v>2.5000000000000001E-2</v>
      </c>
      <c r="N67" s="76">
        <f t="shared" si="35"/>
        <v>0</v>
      </c>
      <c r="O67" s="76">
        <f t="shared" si="35"/>
        <v>0.02</v>
      </c>
      <c r="P67" s="76">
        <f t="shared" si="35"/>
        <v>0</v>
      </c>
      <c r="Q67" s="76">
        <f t="shared" si="35"/>
        <v>2.5000000000000001E-2</v>
      </c>
      <c r="R67" s="76">
        <f t="shared" si="35"/>
        <v>0</v>
      </c>
      <c r="S67" s="76">
        <f t="shared" si="35"/>
        <v>2.5000000000000001E-2</v>
      </c>
      <c r="T67" s="76">
        <f t="shared" si="35"/>
        <v>0</v>
      </c>
      <c r="U67" s="76">
        <f t="shared" si="35"/>
        <v>0.02</v>
      </c>
      <c r="V67" s="76">
        <f t="shared" si="35"/>
        <v>0</v>
      </c>
      <c r="W67" s="76">
        <f t="shared" si="35"/>
        <v>2.5000000000000001E-2</v>
      </c>
      <c r="X67" s="76">
        <f t="shared" si="35"/>
        <v>0</v>
      </c>
      <c r="Y67" s="76">
        <f t="shared" si="35"/>
        <v>0.02</v>
      </c>
      <c r="Z67" s="76">
        <f t="shared" si="17"/>
        <v>0</v>
      </c>
      <c r="AA67" s="15"/>
      <c r="AB67" s="85">
        <f t="shared" si="9"/>
        <v>2.2641509433962263E-2</v>
      </c>
    </row>
    <row r="68" spans="2:28" ht="15.75" hidden="1" thickBot="1" x14ac:dyDescent="0.3">
      <c r="B68" s="75" t="str">
        <f t="shared" si="5"/>
        <v>[CONTENT] Coaching</v>
      </c>
      <c r="C68" s="76">
        <f t="shared" si="6"/>
        <v>0</v>
      </c>
      <c r="D68" s="76">
        <f t="shared" ref="D68:Y68" si="36">D35/D$6</f>
        <v>0</v>
      </c>
      <c r="E68" s="76">
        <f t="shared" si="36"/>
        <v>0</v>
      </c>
      <c r="F68" s="76">
        <f t="shared" si="36"/>
        <v>0</v>
      </c>
      <c r="G68" s="76">
        <f t="shared" si="36"/>
        <v>0</v>
      </c>
      <c r="H68" s="76">
        <f t="shared" si="36"/>
        <v>0</v>
      </c>
      <c r="I68" s="76">
        <f t="shared" si="36"/>
        <v>0</v>
      </c>
      <c r="J68" s="76">
        <f t="shared" si="36"/>
        <v>0</v>
      </c>
      <c r="K68" s="76">
        <f t="shared" si="36"/>
        <v>0</v>
      </c>
      <c r="L68" s="76">
        <f t="shared" si="36"/>
        <v>0</v>
      </c>
      <c r="M68" s="76">
        <f t="shared" si="36"/>
        <v>0</v>
      </c>
      <c r="N68" s="76">
        <f t="shared" si="36"/>
        <v>0</v>
      </c>
      <c r="O68" s="76">
        <f t="shared" si="36"/>
        <v>0</v>
      </c>
      <c r="P68" s="76">
        <f t="shared" si="36"/>
        <v>0</v>
      </c>
      <c r="Q68" s="76">
        <f t="shared" si="36"/>
        <v>0</v>
      </c>
      <c r="R68" s="76">
        <f t="shared" si="36"/>
        <v>0</v>
      </c>
      <c r="S68" s="76">
        <f t="shared" si="36"/>
        <v>0</v>
      </c>
      <c r="T68" s="76">
        <f t="shared" si="36"/>
        <v>0</v>
      </c>
      <c r="U68" s="76">
        <f t="shared" si="36"/>
        <v>0</v>
      </c>
      <c r="V68" s="76">
        <f t="shared" si="36"/>
        <v>0</v>
      </c>
      <c r="W68" s="76">
        <f t="shared" si="36"/>
        <v>0</v>
      </c>
      <c r="X68" s="76">
        <f t="shared" si="36"/>
        <v>0</v>
      </c>
      <c r="Y68" s="76">
        <f t="shared" si="36"/>
        <v>0</v>
      </c>
      <c r="Z68" s="76">
        <f t="shared" si="17"/>
        <v>0</v>
      </c>
      <c r="AA68" s="15"/>
      <c r="AB68" s="85">
        <f t="shared" si="9"/>
        <v>0</v>
      </c>
    </row>
    <row r="69" spans="2:28" ht="15.75" thickBot="1" x14ac:dyDescent="0.3">
      <c r="B69" s="77" t="s">
        <v>8</v>
      </c>
      <c r="C69" s="78">
        <f>C36/C$6</f>
        <v>0.17</v>
      </c>
      <c r="D69" s="78">
        <f t="shared" ref="D69:Y69" si="37">D36/D$6</f>
        <v>0.92</v>
      </c>
      <c r="E69" s="78">
        <f t="shared" si="37"/>
        <v>-0.1</v>
      </c>
      <c r="F69" s="78">
        <f t="shared" si="37"/>
        <v>0.95</v>
      </c>
      <c r="G69" s="78">
        <f t="shared" si="37"/>
        <v>0.1125</v>
      </c>
      <c r="H69" s="78">
        <f t="shared" si="37"/>
        <v>1</v>
      </c>
      <c r="I69" s="78">
        <f t="shared" si="37"/>
        <v>-7.4999999999999997E-2</v>
      </c>
      <c r="J69" s="78">
        <f t="shared" si="37"/>
        <v>1</v>
      </c>
      <c r="K69" s="78">
        <f t="shared" si="37"/>
        <v>8.7499999999999994E-2</v>
      </c>
      <c r="L69" s="78">
        <f t="shared" si="37"/>
        <v>0.95</v>
      </c>
      <c r="M69" s="78">
        <f t="shared" si="37"/>
        <v>-1.8749999999999999E-2</v>
      </c>
      <c r="N69" s="78">
        <f t="shared" si="37"/>
        <v>1</v>
      </c>
      <c r="O69" s="78">
        <f t="shared" si="37"/>
        <v>0.3</v>
      </c>
      <c r="P69" s="78">
        <f t="shared" si="37"/>
        <v>0.92</v>
      </c>
      <c r="Q69" s="78">
        <f t="shared" si="37"/>
        <v>0.3</v>
      </c>
      <c r="R69" s="78">
        <f t="shared" si="37"/>
        <v>1</v>
      </c>
      <c r="S69" s="78">
        <f t="shared" si="37"/>
        <v>0.3125</v>
      </c>
      <c r="T69" s="78">
        <f t="shared" si="37"/>
        <v>0.95</v>
      </c>
      <c r="U69" s="78">
        <f t="shared" si="37"/>
        <v>0.43</v>
      </c>
      <c r="V69" s="78">
        <f t="shared" si="37"/>
        <v>1</v>
      </c>
      <c r="W69" s="78">
        <f t="shared" si="37"/>
        <v>0.32500000000000001</v>
      </c>
      <c r="X69" s="78">
        <f t="shared" si="37"/>
        <v>0.9</v>
      </c>
      <c r="Y69" s="78">
        <f t="shared" si="37"/>
        <v>0.31</v>
      </c>
      <c r="Z69" s="78">
        <f t="shared" si="17"/>
        <v>0.88</v>
      </c>
      <c r="AA69" s="15"/>
      <c r="AB69" s="86">
        <f>1-SUM(AB41:AB67)</f>
        <v>0.18396226415094319</v>
      </c>
    </row>
    <row r="70" spans="2:28" x14ac:dyDescent="0.25">
      <c r="AA70" s="15"/>
    </row>
    <row r="71" spans="2:28" x14ac:dyDescent="0.25">
      <c r="AA71" s="15"/>
    </row>
    <row r="72" spans="2:28" x14ac:dyDescent="0.25">
      <c r="B72" s="2" t="s">
        <v>15</v>
      </c>
      <c r="C72" s="3">
        <f>SUM(C8:C36)</f>
        <v>200</v>
      </c>
      <c r="D72" s="3"/>
      <c r="E72" s="3">
        <f>SUM(E8:E36)</f>
        <v>160</v>
      </c>
      <c r="F72" s="3"/>
      <c r="G72" s="3">
        <f>SUM(G8:G36)</f>
        <v>160</v>
      </c>
      <c r="H72" s="3"/>
      <c r="I72" s="3">
        <f>SUM(I8:I36)</f>
        <v>200</v>
      </c>
      <c r="J72" s="3"/>
      <c r="K72" s="3">
        <f>SUM(K8:K36)</f>
        <v>160</v>
      </c>
      <c r="L72" s="3"/>
      <c r="M72" s="3">
        <f>SUM(M8:M36)</f>
        <v>160</v>
      </c>
      <c r="N72" s="3"/>
      <c r="O72" s="3">
        <f>SUM(O8:O36)</f>
        <v>200</v>
      </c>
      <c r="P72" s="3"/>
      <c r="Q72" s="3">
        <f>SUM(Q8:Q36)</f>
        <v>160</v>
      </c>
      <c r="R72" s="3"/>
      <c r="S72" s="3">
        <f>SUM(S8:S36)</f>
        <v>160</v>
      </c>
      <c r="T72" s="3"/>
      <c r="U72" s="3">
        <f>SUM(U8:U36)</f>
        <v>200</v>
      </c>
      <c r="V72" s="3"/>
      <c r="W72" s="3">
        <f>SUM(W8:W36)</f>
        <v>160</v>
      </c>
      <c r="X72" s="3"/>
      <c r="Y72" s="3">
        <f>SUM(Y8:Y36)</f>
        <v>200</v>
      </c>
      <c r="Z72" s="3"/>
      <c r="AA72" s="15"/>
    </row>
    <row r="73" spans="2:28" x14ac:dyDescent="0.25">
      <c r="B73" s="2" t="s">
        <v>16</v>
      </c>
      <c r="C73" s="4">
        <f>SUM(C41:C69)</f>
        <v>1</v>
      </c>
      <c r="D73" s="4"/>
      <c r="E73" s="4">
        <f>SUM(E41:E69)</f>
        <v>1</v>
      </c>
      <c r="F73" s="4"/>
      <c r="G73" s="4">
        <f>SUM(G41:G69)</f>
        <v>1</v>
      </c>
      <c r="H73" s="4"/>
      <c r="I73" s="4">
        <f>SUM(I41:I69)</f>
        <v>1.0000000000000002</v>
      </c>
      <c r="J73" s="4"/>
      <c r="K73" s="4">
        <f>SUM(K41:K69)</f>
        <v>1</v>
      </c>
      <c r="L73" s="4"/>
      <c r="M73" s="4">
        <f>SUM(M41:M69)</f>
        <v>1</v>
      </c>
      <c r="N73" s="4"/>
      <c r="O73" s="4">
        <f>SUM(O41:O69)</f>
        <v>1</v>
      </c>
      <c r="P73" s="4"/>
      <c r="Q73" s="4">
        <f>SUM(Q41:Q69)</f>
        <v>1</v>
      </c>
      <c r="R73" s="4"/>
      <c r="S73" s="4">
        <f>SUM(S41:S69)</f>
        <v>1</v>
      </c>
      <c r="T73" s="4"/>
      <c r="U73" s="4">
        <f>SUM(U41:U69)</f>
        <v>1</v>
      </c>
      <c r="V73" s="4"/>
      <c r="W73" s="4">
        <f>SUM(W41:W69)</f>
        <v>1</v>
      </c>
      <c r="X73" s="4"/>
      <c r="Y73" s="4">
        <f>SUM(Y41:Y69)</f>
        <v>1</v>
      </c>
      <c r="Z73" s="4"/>
      <c r="AA73" s="15"/>
    </row>
    <row r="74" spans="2:28" x14ac:dyDescent="0.25">
      <c r="B74" s="2" t="s">
        <v>17</v>
      </c>
      <c r="C74" s="3" t="s">
        <v>2</v>
      </c>
      <c r="D74" s="3"/>
      <c r="E74" s="3" t="s">
        <v>1</v>
      </c>
      <c r="F74" s="3"/>
      <c r="G74" s="3" t="s">
        <v>1</v>
      </c>
      <c r="H74" s="3"/>
      <c r="I74" s="3" t="s">
        <v>1</v>
      </c>
      <c r="J74" s="3"/>
      <c r="K74" s="3" t="s">
        <v>2</v>
      </c>
      <c r="L74" s="3"/>
      <c r="M74" s="3" t="str">
        <f>M3</f>
        <v>4 WEEKS</v>
      </c>
      <c r="N74" s="3"/>
      <c r="O74" s="3" t="str">
        <f>O3</f>
        <v>5 WEEKS</v>
      </c>
      <c r="P74" s="3"/>
      <c r="Q74" s="3" t="str">
        <f>Q3</f>
        <v>4 WEEKS</v>
      </c>
      <c r="R74" s="3"/>
      <c r="S74" s="3" t="str">
        <f>S3</f>
        <v>4 WEEKS</v>
      </c>
      <c r="T74" s="3"/>
      <c r="U74" s="3" t="str">
        <f>U3</f>
        <v>5 WEEKS</v>
      </c>
      <c r="V74" s="3"/>
      <c r="W74" s="3" t="str">
        <f>W3</f>
        <v>4 WEEKS</v>
      </c>
      <c r="X74" s="3"/>
      <c r="Y74" s="3" t="str">
        <f>Y3</f>
        <v>5 WEEKS</v>
      </c>
      <c r="Z74" s="3"/>
      <c r="AA74" s="18"/>
    </row>
    <row r="75" spans="2:28" x14ac:dyDescent="0.25">
      <c r="AA75" s="17"/>
    </row>
    <row r="76" spans="2:28" s="5" customFormat="1" ht="15.75" customHeigh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 s="19"/>
    </row>
    <row r="77" spans="2:28" s="5" customFormat="1" ht="15.75" customHeigh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 s="19"/>
    </row>
    <row r="78" spans="2:28" s="1" customFormat="1" ht="31.5" x14ac:dyDescent="0.35">
      <c r="B78" s="79" t="s">
        <v>49</v>
      </c>
      <c r="C78"/>
      <c r="D78"/>
      <c r="E78" s="11" t="s">
        <v>40</v>
      </c>
      <c r="F78" s="11" t="s">
        <v>27</v>
      </c>
      <c r="G78" s="11" t="s">
        <v>57</v>
      </c>
      <c r="H78" s="100" t="s">
        <v>59</v>
      </c>
      <c r="I78" s="11" t="s">
        <v>41</v>
      </c>
      <c r="J78" s="100" t="s">
        <v>42</v>
      </c>
      <c r="K78" s="12" t="s">
        <v>43</v>
      </c>
      <c r="L78" s="99" t="s">
        <v>44</v>
      </c>
      <c r="M78" s="11" t="s">
        <v>60</v>
      </c>
      <c r="N78" s="11" t="s">
        <v>45</v>
      </c>
      <c r="O78" s="11" t="s">
        <v>46</v>
      </c>
      <c r="P78" s="101" t="s">
        <v>63</v>
      </c>
      <c r="Q78" s="11" t="s">
        <v>14</v>
      </c>
      <c r="R78" s="11" t="s">
        <v>47</v>
      </c>
      <c r="S78" s="11" t="s">
        <v>48</v>
      </c>
      <c r="T78" s="11" t="s">
        <v>61</v>
      </c>
      <c r="U78" s="11" t="s">
        <v>8</v>
      </c>
      <c r="V78" s="11" t="s">
        <v>26</v>
      </c>
      <c r="W78"/>
      <c r="X78"/>
      <c r="Y78"/>
      <c r="Z78"/>
      <c r="AA78" s="15"/>
    </row>
    <row r="79" spans="2:28" x14ac:dyDescent="0.25">
      <c r="B79" s="7" t="s">
        <v>23</v>
      </c>
      <c r="C79" s="8" t="s">
        <v>19</v>
      </c>
      <c r="E79" s="43">
        <f>SUM(C41:C43)</f>
        <v>0.08</v>
      </c>
      <c r="F79" s="43">
        <f>C44</f>
        <v>0.2</v>
      </c>
      <c r="G79" s="43">
        <f>C45</f>
        <v>0</v>
      </c>
      <c r="H79" s="43" t="e">
        <f>C46+#REF!</f>
        <v>#REF!</v>
      </c>
      <c r="I79" s="43">
        <f>C47</f>
        <v>0</v>
      </c>
      <c r="J79" s="43">
        <f>C48+C52</f>
        <v>0.05</v>
      </c>
      <c r="K79" s="43">
        <f>C49</f>
        <v>0.05</v>
      </c>
      <c r="L79" s="43">
        <f>C50</f>
        <v>0.25</v>
      </c>
      <c r="M79" s="43">
        <f>C50</f>
        <v>0.25</v>
      </c>
      <c r="N79" s="43">
        <f>SUM(C59:C63)</f>
        <v>0.13</v>
      </c>
      <c r="O79" s="43">
        <f>C51</f>
        <v>0</v>
      </c>
      <c r="Q79" s="43">
        <f>C52</f>
        <v>0.05</v>
      </c>
      <c r="R79" s="43">
        <f>C53</f>
        <v>0</v>
      </c>
      <c r="S79" s="43">
        <f>C55</f>
        <v>0</v>
      </c>
      <c r="T79" s="43">
        <f>C56</f>
        <v>0</v>
      </c>
      <c r="U79" s="43">
        <f>C64</f>
        <v>0</v>
      </c>
      <c r="V79" s="44"/>
      <c r="AA79" s="20"/>
    </row>
    <row r="80" spans="2:28" x14ac:dyDescent="0.25">
      <c r="B80" s="9"/>
      <c r="C80" s="8" t="s">
        <v>20</v>
      </c>
      <c r="E80" s="43">
        <f>SUM(D41:D43)</f>
        <v>0.08</v>
      </c>
      <c r="F80" s="43">
        <f>D44</f>
        <v>0</v>
      </c>
      <c r="G80" s="43">
        <f>D45</f>
        <v>0</v>
      </c>
      <c r="H80" s="43" t="e">
        <f>D46+#REF!</f>
        <v>#REF!</v>
      </c>
      <c r="I80" s="43">
        <f>D47</f>
        <v>0</v>
      </c>
      <c r="J80" s="43">
        <f>D48+D52</f>
        <v>0</v>
      </c>
      <c r="K80" s="43">
        <f>D49</f>
        <v>0</v>
      </c>
      <c r="L80" s="43">
        <f>D50</f>
        <v>0</v>
      </c>
      <c r="M80" s="43">
        <f>D50</f>
        <v>0</v>
      </c>
      <c r="N80" s="43">
        <f>SUM(D59:D63)</f>
        <v>0</v>
      </c>
      <c r="O80" s="43">
        <f>D51</f>
        <v>0</v>
      </c>
      <c r="Q80" s="43">
        <f>D52</f>
        <v>0</v>
      </c>
      <c r="R80" s="43">
        <f>D53</f>
        <v>0</v>
      </c>
      <c r="S80" s="43">
        <f>D55</f>
        <v>0</v>
      </c>
      <c r="T80" s="43">
        <f>D56</f>
        <v>0</v>
      </c>
      <c r="U80" s="43">
        <f>D64</f>
        <v>0</v>
      </c>
      <c r="V80" s="44"/>
      <c r="AA80" s="20"/>
    </row>
    <row r="81" spans="1:27" ht="15.75" customHeight="1" x14ac:dyDescent="0.25">
      <c r="B81" s="9"/>
      <c r="C81" s="10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Q81" s="43"/>
      <c r="R81" s="43"/>
      <c r="S81" s="43"/>
      <c r="T81" s="43"/>
      <c r="U81" s="43"/>
      <c r="V81" s="44">
        <v>701</v>
      </c>
      <c r="AA81" s="20"/>
    </row>
    <row r="82" spans="1:27" ht="15.75" customHeight="1" x14ac:dyDescent="0.25">
      <c r="B82" s="7" t="s">
        <v>24</v>
      </c>
      <c r="C82" s="8" t="s">
        <v>19</v>
      </c>
      <c r="E82" s="43">
        <f>SUM(E41:E43)</f>
        <v>0.3</v>
      </c>
      <c r="F82" s="43">
        <f>E44</f>
        <v>0.2</v>
      </c>
      <c r="G82" s="43">
        <f>E45</f>
        <v>0</v>
      </c>
      <c r="H82" s="43" t="e">
        <f>E46+#REF!</f>
        <v>#REF!</v>
      </c>
      <c r="I82" s="43">
        <f>E47</f>
        <v>0</v>
      </c>
      <c r="J82" s="43">
        <f>E48+E52</f>
        <v>6.25E-2</v>
      </c>
      <c r="K82" s="43">
        <f>E49</f>
        <v>0.05</v>
      </c>
      <c r="L82" s="43">
        <f>E50</f>
        <v>0.25</v>
      </c>
      <c r="M82" s="43">
        <f>E50</f>
        <v>0.25</v>
      </c>
      <c r="N82" s="43">
        <f>SUM(E59:E63)</f>
        <v>0.16250000000000001</v>
      </c>
      <c r="O82" s="43">
        <f>E51</f>
        <v>0</v>
      </c>
      <c r="Q82" s="43">
        <f>E52</f>
        <v>6.25E-2</v>
      </c>
      <c r="R82" s="43">
        <f>E53</f>
        <v>0</v>
      </c>
      <c r="S82" s="43">
        <f>E55</f>
        <v>0</v>
      </c>
      <c r="T82" s="43">
        <f>E56</f>
        <v>0</v>
      </c>
      <c r="U82" s="43">
        <f>E64</f>
        <v>0</v>
      </c>
      <c r="V82" s="44"/>
      <c r="AA82" s="20"/>
    </row>
    <row r="83" spans="1:27" ht="15.75" customHeight="1" x14ac:dyDescent="0.25">
      <c r="B83" s="9"/>
      <c r="C83" s="8" t="s">
        <v>20</v>
      </c>
      <c r="E83" s="43">
        <f>SUM(F41:F43)</f>
        <v>0.05</v>
      </c>
      <c r="F83" s="43">
        <f>F44</f>
        <v>0</v>
      </c>
      <c r="G83" s="43">
        <f>F45</f>
        <v>0</v>
      </c>
      <c r="H83" s="43" t="e">
        <f>F46+#REF!</f>
        <v>#REF!</v>
      </c>
      <c r="I83" s="43">
        <f>F47</f>
        <v>0</v>
      </c>
      <c r="J83" s="43">
        <f>F48+F52</f>
        <v>0</v>
      </c>
      <c r="K83" s="43">
        <f>F49</f>
        <v>0</v>
      </c>
      <c r="L83" s="43">
        <f>F50</f>
        <v>0</v>
      </c>
      <c r="M83" s="43">
        <f>F50</f>
        <v>0</v>
      </c>
      <c r="N83" s="43">
        <f>SUM(F59:F63)</f>
        <v>0</v>
      </c>
      <c r="O83" s="43">
        <f>F51</f>
        <v>0</v>
      </c>
      <c r="Q83" s="43">
        <f>F52</f>
        <v>0</v>
      </c>
      <c r="R83" s="43">
        <f>F53</f>
        <v>0</v>
      </c>
      <c r="S83" s="43">
        <f>F55</f>
        <v>0</v>
      </c>
      <c r="T83" s="43">
        <f>F56</f>
        <v>0</v>
      </c>
      <c r="U83" s="43">
        <f>F64</f>
        <v>0</v>
      </c>
      <c r="V83" s="44"/>
      <c r="AA83" s="20"/>
    </row>
    <row r="84" spans="1:27" ht="15.75" customHeight="1" x14ac:dyDescent="0.25">
      <c r="B84" s="9"/>
      <c r="C84" s="87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Q84" s="43"/>
      <c r="R84" s="43"/>
      <c r="S84" s="43"/>
      <c r="T84" s="43"/>
      <c r="U84" s="43"/>
      <c r="V84" s="44">
        <v>701</v>
      </c>
      <c r="AA84" s="20"/>
    </row>
    <row r="85" spans="1:27" ht="15.75" customHeight="1" x14ac:dyDescent="0.25">
      <c r="B85" s="7" t="s">
        <v>25</v>
      </c>
      <c r="C85" s="8" t="s">
        <v>19</v>
      </c>
      <c r="E85" s="43">
        <f>SUM(G41:G43)</f>
        <v>0</v>
      </c>
      <c r="F85" s="43">
        <f>G44</f>
        <v>0.2</v>
      </c>
      <c r="G85" s="43">
        <f>G45</f>
        <v>0</v>
      </c>
      <c r="H85" s="43" t="e">
        <f>G46+#REF!</f>
        <v>#REF!</v>
      </c>
      <c r="I85" s="43">
        <f>G47</f>
        <v>0</v>
      </c>
      <c r="J85" s="43">
        <f>G48+G52</f>
        <v>0.125</v>
      </c>
      <c r="K85" s="43">
        <f>G49</f>
        <v>0.05</v>
      </c>
      <c r="L85" s="43">
        <f>G50</f>
        <v>0.25</v>
      </c>
      <c r="M85" s="43">
        <f>G50</f>
        <v>0.25</v>
      </c>
      <c r="N85" s="43">
        <f>SUM(G59:G63)</f>
        <v>0.16250000000000001</v>
      </c>
      <c r="O85" s="43">
        <f>G51</f>
        <v>0</v>
      </c>
      <c r="Q85" s="43">
        <f>G52</f>
        <v>0.125</v>
      </c>
      <c r="R85" s="43">
        <f>G53</f>
        <v>0</v>
      </c>
      <c r="S85" s="43">
        <f>G55</f>
        <v>0</v>
      </c>
      <c r="T85" s="43">
        <f>G56</f>
        <v>2.5000000000000001E-2</v>
      </c>
      <c r="U85" s="43">
        <f>G64</f>
        <v>0</v>
      </c>
      <c r="V85" s="44"/>
      <c r="AA85" s="20"/>
    </row>
    <row r="86" spans="1:27" ht="15.75" customHeight="1" x14ac:dyDescent="0.25">
      <c r="A86" t="e">
        <f>A52</f>
        <v>#REF!</v>
      </c>
      <c r="B86" s="7"/>
      <c r="C86" s="8" t="s">
        <v>20</v>
      </c>
      <c r="E86" s="43">
        <f>SUM(H41:H43)</f>
        <v>0</v>
      </c>
      <c r="F86" s="43">
        <f>H44</f>
        <v>0</v>
      </c>
      <c r="G86" s="43">
        <f>H45</f>
        <v>0</v>
      </c>
      <c r="H86" s="43" t="e">
        <f>H46+#REF!</f>
        <v>#REF!</v>
      </c>
      <c r="I86" s="43">
        <f>H47</f>
        <v>0</v>
      </c>
      <c r="J86" s="43">
        <f>H48+H52</f>
        <v>0</v>
      </c>
      <c r="K86" s="43">
        <f>H49</f>
        <v>0</v>
      </c>
      <c r="L86" s="43">
        <f>H50</f>
        <v>0</v>
      </c>
      <c r="M86" s="43">
        <f>H50</f>
        <v>0</v>
      </c>
      <c r="N86" s="43">
        <f>SUM(H59:H63)</f>
        <v>0</v>
      </c>
      <c r="O86" s="43">
        <f>H51</f>
        <v>0</v>
      </c>
      <c r="Q86" s="43">
        <f>H52</f>
        <v>0</v>
      </c>
      <c r="R86" s="43">
        <f>H53</f>
        <v>0</v>
      </c>
      <c r="S86" s="43">
        <f>H55</f>
        <v>0</v>
      </c>
      <c r="T86" s="43">
        <f>H56</f>
        <v>0</v>
      </c>
      <c r="U86" s="43">
        <f>H64</f>
        <v>0</v>
      </c>
      <c r="V86" s="44"/>
      <c r="AA86" s="20"/>
    </row>
    <row r="87" spans="1:27" ht="15.75" customHeight="1" x14ac:dyDescent="0.25">
      <c r="AA87" s="20"/>
    </row>
    <row r="88" spans="1:27" ht="15.75" customHeight="1" x14ac:dyDescent="0.25">
      <c r="A88" t="e">
        <f t="shared" ref="A88:A90" si="38">A57</f>
        <v>#REF!</v>
      </c>
      <c r="AA88" s="20"/>
    </row>
    <row r="89" spans="1:27" ht="15.75" customHeight="1" x14ac:dyDescent="0.25">
      <c r="A89" t="e">
        <f t="shared" si="38"/>
        <v>#REF!</v>
      </c>
      <c r="AA89" s="20"/>
    </row>
    <row r="90" spans="1:27" x14ac:dyDescent="0.25">
      <c r="A90" t="e">
        <f t="shared" si="38"/>
        <v>#REF!</v>
      </c>
      <c r="AA90" s="20"/>
    </row>
    <row r="91" spans="1:27" x14ac:dyDescent="0.25">
      <c r="AA91" s="20"/>
    </row>
    <row r="92" spans="1:27" x14ac:dyDescent="0.25">
      <c r="AA92" s="20"/>
    </row>
    <row r="93" spans="1:27" x14ac:dyDescent="0.25">
      <c r="AA93" s="20"/>
    </row>
    <row r="94" spans="1:27" x14ac:dyDescent="0.25">
      <c r="A94" t="e">
        <f>#REF!</f>
        <v>#REF!</v>
      </c>
      <c r="AA94" s="20"/>
    </row>
    <row r="95" spans="1:27" x14ac:dyDescent="0.25">
      <c r="AA95" s="20"/>
    </row>
    <row r="96" spans="1:27" x14ac:dyDescent="0.25">
      <c r="AA96" s="20"/>
    </row>
    <row r="97" spans="2:27" x14ac:dyDescent="0.25">
      <c r="AA97" s="20"/>
    </row>
    <row r="98" spans="2:27" x14ac:dyDescent="0.25">
      <c r="AA98" s="20"/>
    </row>
    <row r="99" spans="2:27" x14ac:dyDescent="0.25">
      <c r="AA99" s="20"/>
    </row>
    <row r="100" spans="2:27" x14ac:dyDescent="0.25">
      <c r="AA100" s="20"/>
    </row>
    <row r="101" spans="2:27" x14ac:dyDescent="0.25">
      <c r="AA101" s="21"/>
    </row>
    <row r="104" spans="2:27" s="2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 s="22"/>
    </row>
    <row r="105" spans="2:27" s="2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 s="23"/>
    </row>
    <row r="106" spans="2:27" s="2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22"/>
    </row>
  </sheetData>
  <mergeCells count="51">
    <mergeCell ref="M4:N4"/>
    <mergeCell ref="B1:Z1"/>
    <mergeCell ref="B3:B5"/>
    <mergeCell ref="C3:D3"/>
    <mergeCell ref="E3:F3"/>
    <mergeCell ref="G3:H3"/>
    <mergeCell ref="I3:J3"/>
    <mergeCell ref="K3:L3"/>
    <mergeCell ref="M3:N3"/>
    <mergeCell ref="O3:P3"/>
    <mergeCell ref="Q3:R3"/>
    <mergeCell ref="C4:D4"/>
    <mergeCell ref="E4:F4"/>
    <mergeCell ref="G4:H4"/>
    <mergeCell ref="I4:J4"/>
    <mergeCell ref="K4:L4"/>
    <mergeCell ref="Y4:Z4"/>
    <mergeCell ref="S3:T3"/>
    <mergeCell ref="U3:V3"/>
    <mergeCell ref="W3:X3"/>
    <mergeCell ref="Y3:Z3"/>
    <mergeCell ref="O4:P4"/>
    <mergeCell ref="Q4:R4"/>
    <mergeCell ref="S4:T4"/>
    <mergeCell ref="U4:V4"/>
    <mergeCell ref="W4:X4"/>
    <mergeCell ref="Y5:Z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U40:V40"/>
    <mergeCell ref="W40:X40"/>
    <mergeCell ref="Y40:Z40"/>
    <mergeCell ref="B38:Z38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</mergeCells>
  <pageMargins left="0.7" right="0.7" top="0.75" bottom="0.75" header="0.3" footer="0.3"/>
  <pageSetup scale="67" orientation="landscape" horizontalDpi="1200" verticalDpi="1200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ellis</dc:creator>
  <cp:lastModifiedBy>Emily Smizer</cp:lastModifiedBy>
  <cp:lastPrinted>2020-02-05T18:08:35Z</cp:lastPrinted>
  <dcterms:created xsi:type="dcterms:W3CDTF">2017-06-30T21:57:41Z</dcterms:created>
  <dcterms:modified xsi:type="dcterms:W3CDTF">2020-02-12T20:44:46Z</dcterms:modified>
</cp:coreProperties>
</file>